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435"/>
  </bookViews>
  <sheets>
    <sheet name="Бюджет_1" sheetId="2" r:id="rId1"/>
  </sheets>
  <definedNames>
    <definedName name="_xlnm.Print_Titles" localSheetId="0">Бюджет_1!$11:$11</definedName>
    <definedName name="_xlnm.Print_Area" localSheetId="0">Бюджет_1!$A$1:$U$95</definedName>
  </definedNames>
  <calcPr calcId="145621" refMode="R1C1"/>
</workbook>
</file>

<file path=xl/calcChain.xml><?xml version="1.0" encoding="utf-8"?>
<calcChain xmlns="http://schemas.openxmlformats.org/spreadsheetml/2006/main">
  <c r="T50" i="2" l="1"/>
  <c r="T59" i="2"/>
  <c r="T60" i="2"/>
  <c r="T63" i="2"/>
  <c r="T61" i="2" s="1"/>
  <c r="S67" i="2"/>
  <c r="T67" i="2"/>
  <c r="S68" i="2"/>
  <c r="T68" i="2"/>
  <c r="R69" i="2"/>
  <c r="R68" i="2" s="1"/>
  <c r="S69" i="2"/>
  <c r="T69" i="2"/>
  <c r="R70" i="2"/>
  <c r="S70" i="2"/>
  <c r="T70" i="2"/>
  <c r="T57" i="2"/>
  <c r="R83" i="2"/>
  <c r="T51" i="2"/>
  <c r="T75" i="2"/>
  <c r="S74" i="2"/>
  <c r="S73" i="2"/>
  <c r="S72" i="2" s="1"/>
  <c r="S66" i="2" s="1"/>
  <c r="S65" i="2" s="1"/>
  <c r="T74" i="2"/>
  <c r="T73" i="2" s="1"/>
  <c r="T72" i="2" s="1"/>
  <c r="T66" i="2" s="1"/>
  <c r="T65" i="2" s="1"/>
  <c r="R27" i="2"/>
  <c r="R28" i="2"/>
  <c r="R29" i="2"/>
  <c r="R77" i="2"/>
  <c r="T14" i="2"/>
  <c r="T15" i="2"/>
  <c r="T16" i="2"/>
  <c r="S14" i="2"/>
  <c r="S15" i="2"/>
  <c r="S16" i="2"/>
  <c r="R14" i="2"/>
  <c r="R16" i="2"/>
  <c r="R87" i="2"/>
  <c r="R85" i="2" s="1"/>
  <c r="R90" i="2"/>
  <c r="T79" i="2"/>
  <c r="S79" i="2"/>
  <c r="R44" i="2"/>
  <c r="R79" i="2"/>
  <c r="T44" i="2"/>
  <c r="R36" i="2"/>
  <c r="R33" i="2" s="1"/>
  <c r="S36" i="2"/>
  <c r="S34" i="2" s="1"/>
  <c r="T36" i="2"/>
  <c r="T31" i="2" s="1"/>
  <c r="S92" i="2"/>
  <c r="S93" i="2"/>
  <c r="T92" i="2"/>
  <c r="T93" i="2"/>
  <c r="T53" i="2"/>
  <c r="T54" i="2"/>
  <c r="S51" i="2"/>
  <c r="S50" i="2" s="1"/>
  <c r="S52" i="2"/>
  <c r="S53" i="2"/>
  <c r="S54" i="2"/>
  <c r="S55" i="2"/>
  <c r="R51" i="2"/>
  <c r="R50" i="2" s="1"/>
  <c r="R52" i="2"/>
  <c r="R53" i="2"/>
  <c r="R54" i="2"/>
  <c r="R55" i="2"/>
  <c r="S85" i="2"/>
  <c r="S86" i="2"/>
  <c r="S88" i="2"/>
  <c r="S87" i="2" s="1"/>
  <c r="R88" i="2"/>
  <c r="S81" i="2"/>
  <c r="R81" i="2"/>
  <c r="S40" i="2"/>
  <c r="S41" i="2"/>
  <c r="S42" i="2"/>
  <c r="R40" i="2"/>
  <c r="R41" i="2"/>
  <c r="R42" i="2"/>
  <c r="S44" i="2"/>
  <c r="S39" i="2" s="1"/>
  <c r="S47" i="2"/>
  <c r="S45" i="2" s="1"/>
  <c r="S48" i="2"/>
  <c r="R47" i="2"/>
  <c r="R45" i="2"/>
  <c r="R48" i="2"/>
  <c r="S23" i="2"/>
  <c r="S21" i="2" s="1"/>
  <c r="R23" i="2"/>
  <c r="R21" i="2" s="1"/>
  <c r="S13" i="2"/>
  <c r="S17" i="2"/>
  <c r="R13" i="2"/>
  <c r="R17" i="2"/>
  <c r="R15" i="2"/>
  <c r="T48" i="2"/>
  <c r="T23" i="2"/>
  <c r="T22" i="2" s="1"/>
  <c r="T47" i="2"/>
  <c r="T45" i="2" s="1"/>
  <c r="T13" i="2"/>
  <c r="T42" i="2"/>
  <c r="T40" i="2"/>
  <c r="T39" i="2" s="1"/>
  <c r="T85" i="2"/>
  <c r="T86" i="2"/>
  <c r="T55" i="2"/>
  <c r="T81" i="2"/>
  <c r="T88" i="2"/>
  <c r="T87" i="2" s="1"/>
  <c r="T17" i="2"/>
  <c r="T35" i="2"/>
  <c r="R31" i="2"/>
  <c r="T41" i="2"/>
  <c r="S31" i="2"/>
  <c r="R35" i="2"/>
  <c r="T52" i="2"/>
  <c r="T21" i="2"/>
  <c r="R67" i="2"/>
  <c r="S32" i="2" l="1"/>
  <c r="S22" i="2"/>
  <c r="S20" i="2" s="1"/>
  <c r="R86" i="2"/>
  <c r="R39" i="2"/>
  <c r="R74" i="2"/>
  <c r="R73" i="2" s="1"/>
  <c r="R72" i="2" s="1"/>
  <c r="T62" i="2"/>
  <c r="T19" i="2"/>
  <c r="T12" i="2" s="1"/>
  <c r="T95" i="2" s="1"/>
  <c r="T20" i="2"/>
  <c r="R66" i="2"/>
  <c r="R65" i="2" s="1"/>
  <c r="R19" i="2"/>
  <c r="R12" i="2" s="1"/>
  <c r="R22" i="2"/>
  <c r="R20" i="2" s="1"/>
  <c r="S19" i="2"/>
  <c r="S12" i="2" s="1"/>
  <c r="S95" i="2" s="1"/>
  <c r="S33" i="2"/>
  <c r="S46" i="2"/>
  <c r="R32" i="2"/>
  <c r="T33" i="2"/>
  <c r="S35" i="2"/>
  <c r="T46" i="2"/>
  <c r="R34" i="2"/>
  <c r="T34" i="2"/>
  <c r="T32" i="2"/>
  <c r="R95" i="2" l="1"/>
</calcChain>
</file>

<file path=xl/sharedStrings.xml><?xml version="1.0" encoding="utf-8"?>
<sst xmlns="http://schemas.openxmlformats.org/spreadsheetml/2006/main" count="167" uniqueCount="87">
  <si>
    <t>Наименование</t>
  </si>
  <si>
    <t/>
  </si>
  <si>
    <t>Общегосударственные вопросы</t>
  </si>
  <si>
    <t>Центральный аппарат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</si>
  <si>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</si>
  <si>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</si>
  <si>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</si>
  <si>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ВСЕГО РАСХОДОВ</t>
  </si>
  <si>
    <t>01</t>
  </si>
  <si>
    <t>04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</si>
  <si>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</si>
  <si>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</si>
  <si>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Глава муниципального образования</t>
  </si>
  <si>
    <t>Культура и кинематография</t>
  </si>
  <si>
    <t>Функционирование Правительства Российской Федерации, высших органов исполнительной власти субъектов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</si>
  <si>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</si>
  <si>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</si>
  <si>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Прочие мероприятия по благоустройству городских округов и поселений</t>
  </si>
  <si>
    <t>Иные межбюджетные трансферты</t>
  </si>
  <si>
    <t>РЗ</t>
  </si>
  <si>
    <t>ПР</t>
  </si>
  <si>
    <t>ЦСР</t>
  </si>
  <si>
    <t>ВР</t>
  </si>
  <si>
    <t>Национальная экономика</t>
  </si>
  <si>
    <t>Непрограммые расходы</t>
  </si>
  <si>
    <t>Межбюджетные трансферты бюджетов муниципальных районов из бюджетов поселений на осуществление полномочий по решению вопросов местного значения в соответствии с заключенными соглашениями</t>
  </si>
  <si>
    <t>Обеспечение пожарной безопасности</t>
  </si>
  <si>
    <t>Осуществление первичного воинского учета на территориях, где отсутствуют военные коммисариаты</t>
  </si>
  <si>
    <t>Национальная оборона</t>
  </si>
  <si>
    <t>120</t>
  </si>
  <si>
    <t>Расходы на выплату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</si>
  <si>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</si>
  <si>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</si>
  <si>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7710010010</t>
  </si>
  <si>
    <t>9</t>
  </si>
  <si>
    <t>Подпрограмма "Обеспечение безопасности дорожного движения"</t>
  </si>
  <si>
    <t>Основные мероприятия "Софинансирование расходов по капитальному ремонту и ремонту автомобильных дорог общего пользования населенных пунктов"</t>
  </si>
  <si>
    <t>Дорожное хозяйство (Дорожные фонды)</t>
  </si>
  <si>
    <t>17401S0411</t>
  </si>
  <si>
    <t>Условно утвержденные расходы</t>
  </si>
  <si>
    <t>Подпрограмма  "Реализация вопросов местного значения  поселения"</t>
  </si>
  <si>
    <t>Основное мероприятие "Обеспечение реализации программы"</t>
  </si>
  <si>
    <t>1780110020</t>
  </si>
  <si>
    <t>Мобилизация и вневойсковая подготовка</t>
  </si>
  <si>
    <t>Подпрограмма " Осуществление первичного воинского учета на территориях, где отсутствуют военные коммисариаты "</t>
  </si>
  <si>
    <t>Основное мероприятие "Осуществление первичного воинского учета "</t>
  </si>
  <si>
    <t>Коммунальное хозяйство</t>
  </si>
  <si>
    <t>Подпрограмма " Модернизация объектов коммунальной инфраструктуры"</t>
  </si>
  <si>
    <t>Мероприятия в области коммунального хозяйства</t>
  </si>
  <si>
    <t>Основное мероприятие "Сохранение и развитие культурного потенциала и культурного наследия"</t>
  </si>
  <si>
    <t>Подпрограмма " Культура и кинематография"</t>
  </si>
  <si>
    <t>Подпрограмма " Благоустройство территории поселения"</t>
  </si>
  <si>
    <t>Основное мероприятие " Повышение уровня благоустройства территории сельского поселения"</t>
  </si>
  <si>
    <t>Содержание мест захоронения</t>
  </si>
  <si>
    <t>Содержание автомобильных дорог общего пользования</t>
  </si>
  <si>
    <t>Подрограмма "Обеспечение пожарной безопасности населенных пунктов"</t>
  </si>
  <si>
    <t>Основное мероприятие " Осуществление и профилактика пожаров на территории сельского поселения"</t>
  </si>
  <si>
    <t>Софинансирование расходов на повышение заработной платы работникам культуры</t>
  </si>
  <si>
    <t>17501S1030</t>
  </si>
  <si>
    <t>Муниципальная программа" Устойчивое развитие муниципального образования Деминский сельсовет Пономаревского района  Оренбургской области "</t>
  </si>
  <si>
    <t>Основное мероприятие  " Оформление в муниципальнуюсобственность объектов коммунальной инфраструктуры"</t>
  </si>
  <si>
    <t>Выполнение природоохранных мероприятий (обустройство свалок ТБО)</t>
  </si>
  <si>
    <t>2022 год</t>
  </si>
  <si>
    <t>17701L5760</t>
  </si>
  <si>
    <t>Обеспечение комплексного развити сельских территорий</t>
  </si>
  <si>
    <t>7700000000</t>
  </si>
  <si>
    <t>Капитальный ремонт и ремонт автомобильных дорог общего пользования</t>
  </si>
  <si>
    <t>17401S0410</t>
  </si>
  <si>
    <t>2023 год</t>
  </si>
  <si>
    <t>Оказание населению гарантированного перечня услуг по погребению</t>
  </si>
  <si>
    <t>11</t>
  </si>
  <si>
    <t>7740000020</t>
  </si>
  <si>
    <t>Резервные фонды</t>
  </si>
  <si>
    <t>Резервные средства</t>
  </si>
  <si>
    <t>Резервный фонд по чрезвычайным ситуациям администрации Пономаревского района</t>
  </si>
  <si>
    <t>2024 год</t>
  </si>
  <si>
    <t>Другие вопросы в области национальной экономики</t>
  </si>
  <si>
    <t>Подпрограмма "Развитие системы градорегулирования"</t>
  </si>
  <si>
    <t>Основное мероприятие "Подготовка документов для внесения сведений в государственный  кадастр недвижимости"</t>
  </si>
  <si>
    <t>Мероприятия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</t>
  </si>
  <si>
    <t>12</t>
  </si>
  <si>
    <t>1700000000</t>
  </si>
  <si>
    <t>1710000000</t>
  </si>
  <si>
    <t>1710300000</t>
  </si>
  <si>
    <t>17103S1510</t>
  </si>
  <si>
    <t>240</t>
  </si>
  <si>
    <t>Распределение бюджетных ассигнований местного бюджета на 2022 год и плановый период 2023-2024 годов  по разделам, подразделам, целевым статьям ( муниципальным программам и непрограммным направлениям деятельности), группам и подгруппам видов расходов  классификации расходов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</si>
</sst>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"/>
    <numFmt numFmtId="165" formatCode="00"/>
    <numFmt numFmtId="166" formatCode="0000000"/>
    <numFmt numFmtId="167" formatCode="#,##0.00;[Red]\-#,##0.00;0.00"/>
  </numFmts>
  <fonts count="28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Arial Cyr"/>
      <charset val="204"/>
    </font>
    <font>
      <i/>
      <sz val="8"/>
      <name val="Arial Cyr"/>
      <charset val="204"/>
    </font>
    <font>
      <i/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8"/>
      <name val="Arial Cyr"/>
      <charset val="204"/>
    </font>
    <font>
      <b/>
      <i/>
      <sz val="10"/>
      <name val="Arial Cyr"/>
      <charset val="204"/>
    </font>
    <font>
      <b/>
      <i/>
      <sz val="10"/>
      <name val="Arial"/>
      <family val="2"/>
      <charset val="204"/>
    </font>
    <font>
      <sz val="12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5">
    <xf numFmtId="0" fontId="0" fillId="0" borderId="0" xfId="0"/>
    <xf numFmtId="0" fontId="1" fillId="2" borderId="0" xfId="1" applyFill="1" applyProtection="1">
      <protection hidden="1"/>
    </xf>
    <xf numFmtId="0" fontId="1" fillId="0" borderId="0" xfId="1"/>
    <xf numFmtId="0" fontId="1" fillId="2" borderId="0" xfId="1" applyNumberFormat="1" applyFont="1" applyFill="1" applyAlignment="1" applyProtection="1">
      <protection hidden="1"/>
    </xf>
    <xf numFmtId="0" fontId="2" fillId="2" borderId="0" xfId="1" applyNumberFormat="1" applyFont="1" applyFill="1" applyAlignment="1" applyProtection="1">
      <protection hidden="1"/>
    </xf>
    <xf numFmtId="0" fontId="2" fillId="2" borderId="1" xfId="1" applyNumberFormat="1" applyFont="1" applyFill="1" applyBorder="1" applyAlignment="1" applyProtection="1">
      <alignment horizontal="centerContinuous"/>
      <protection hidden="1"/>
    </xf>
    <xf numFmtId="0" fontId="2" fillId="2" borderId="2" xfId="1" applyNumberFormat="1" applyFont="1" applyFill="1" applyBorder="1" applyAlignment="1" applyProtection="1">
      <alignment horizontal="centerContinuous"/>
      <protection hidden="1"/>
    </xf>
    <xf numFmtId="0" fontId="2" fillId="2" borderId="3" xfId="1" applyNumberFormat="1" applyFont="1" applyFill="1" applyBorder="1" applyAlignment="1" applyProtection="1">
      <protection hidden="1"/>
    </xf>
    <xf numFmtId="0" fontId="2" fillId="2" borderId="4" xfId="1" applyNumberFormat="1" applyFont="1" applyFill="1" applyBorder="1" applyAlignment="1" applyProtection="1">
      <protection hidden="1"/>
    </xf>
    <xf numFmtId="0" fontId="2" fillId="2" borderId="5" xfId="1" applyNumberFormat="1" applyFont="1" applyFill="1" applyBorder="1" applyAlignment="1" applyProtection="1">
      <alignment horizontal="center"/>
      <protection hidden="1"/>
    </xf>
    <xf numFmtId="0" fontId="4" fillId="0" borderId="0" xfId="1" applyFont="1" applyProtection="1">
      <protection hidden="1"/>
    </xf>
    <xf numFmtId="164" fontId="3" fillId="2" borderId="6" xfId="1" applyNumberFormat="1" applyFont="1" applyFill="1" applyBorder="1" applyAlignment="1" applyProtection="1">
      <protection hidden="1"/>
    </xf>
    <xf numFmtId="165" fontId="3" fillId="2" borderId="6" xfId="1" applyNumberFormat="1" applyFont="1" applyFill="1" applyBorder="1" applyAlignment="1" applyProtection="1">
      <protection hidden="1"/>
    </xf>
    <xf numFmtId="167" fontId="3" fillId="2" borderId="7" xfId="1" applyNumberFormat="1" applyFont="1" applyFill="1" applyBorder="1" applyAlignment="1" applyProtection="1">
      <protection hidden="1"/>
    </xf>
    <xf numFmtId="167" fontId="3" fillId="2" borderId="8" xfId="1" applyNumberFormat="1" applyFont="1" applyFill="1" applyBorder="1" applyAlignment="1" applyProtection="1">
      <protection hidden="1"/>
    </xf>
    <xf numFmtId="167" fontId="3" fillId="2" borderId="6" xfId="1" applyNumberFormat="1" applyFont="1" applyFill="1" applyBorder="1" applyAlignment="1" applyProtection="1">
      <protection hidden="1"/>
    </xf>
    <xf numFmtId="0" fontId="3" fillId="2" borderId="0" xfId="1" applyNumberFormat="1" applyFont="1" applyFill="1" applyAlignment="1" applyProtection="1">
      <protection hidden="1"/>
    </xf>
    <xf numFmtId="40" fontId="3" fillId="2" borderId="0" xfId="1" applyNumberFormat="1" applyFont="1" applyFill="1" applyAlignment="1" applyProtection="1">
      <protection hidden="1"/>
    </xf>
    <xf numFmtId="40" fontId="2" fillId="2" borderId="0" xfId="1" applyNumberFormat="1" applyFont="1" applyFill="1" applyAlignment="1" applyProtection="1">
      <protection hidden="1"/>
    </xf>
    <xf numFmtId="164" fontId="3" fillId="2" borderId="9" xfId="1" applyNumberFormat="1" applyFont="1" applyFill="1" applyBorder="1" applyAlignment="1" applyProtection="1">
      <protection hidden="1"/>
    </xf>
    <xf numFmtId="165" fontId="3" fillId="2" borderId="9" xfId="1" applyNumberFormat="1" applyFont="1" applyFill="1" applyBorder="1" applyAlignment="1" applyProtection="1">
      <protection hidden="1"/>
    </xf>
    <xf numFmtId="167" fontId="3" fillId="2" borderId="10" xfId="1" applyNumberFormat="1" applyFont="1" applyFill="1" applyBorder="1" applyAlignment="1" applyProtection="1">
      <protection hidden="1"/>
    </xf>
    <xf numFmtId="167" fontId="3" fillId="2" borderId="11" xfId="1" applyNumberFormat="1" applyFont="1" applyFill="1" applyBorder="1" applyAlignment="1" applyProtection="1">
      <protection hidden="1"/>
    </xf>
    <xf numFmtId="167" fontId="3" fillId="2" borderId="9" xfId="1" applyNumberFormat="1" applyFont="1" applyFill="1" applyBorder="1" applyAlignment="1" applyProtection="1">
      <protection hidden="1"/>
    </xf>
    <xf numFmtId="0" fontId="3" fillId="2" borderId="0" xfId="1" applyNumberFormat="1" applyFont="1" applyFill="1" applyBorder="1" applyAlignment="1" applyProtection="1">
      <protection hidden="1"/>
    </xf>
    <xf numFmtId="0" fontId="1" fillId="2" borderId="0" xfId="1" applyNumberFormat="1" applyFont="1" applyFill="1" applyAlignment="1" applyProtection="1">
      <alignment horizontal="right"/>
      <protection hidden="1"/>
    </xf>
    <xf numFmtId="0" fontId="2" fillId="2" borderId="0" xfId="1" applyNumberFormat="1" applyFont="1" applyFill="1" applyAlignment="1" applyProtection="1">
      <alignment horizontal="right"/>
      <protection hidden="1"/>
    </xf>
    <xf numFmtId="0" fontId="1" fillId="2" borderId="0" xfId="1" applyFill="1" applyAlignment="1" applyProtection="1">
      <protection hidden="1"/>
    </xf>
    <xf numFmtId="0" fontId="1" fillId="0" borderId="0" xfId="1" applyAlignment="1"/>
    <xf numFmtId="0" fontId="1" fillId="0" borderId="8" xfId="1" applyBorder="1"/>
    <xf numFmtId="164" fontId="1" fillId="2" borderId="0" xfId="1" applyNumberFormat="1" applyFill="1" applyBorder="1" applyAlignment="1" applyProtection="1">
      <alignment wrapText="1"/>
      <protection hidden="1"/>
    </xf>
    <xf numFmtId="164" fontId="0" fillId="0" borderId="0" xfId="0" applyNumberFormat="1" applyBorder="1" applyAlignment="1">
      <alignment wrapText="1"/>
    </xf>
    <xf numFmtId="49" fontId="4" fillId="0" borderId="12" xfId="0" applyNumberFormat="1" applyFont="1" applyBorder="1" applyAlignment="1">
      <alignment horizontal="right" wrapText="1"/>
    </xf>
    <xf numFmtId="0" fontId="2" fillId="2" borderId="0" xfId="1" applyNumberFormat="1" applyFont="1" applyFill="1" applyBorder="1" applyAlignment="1" applyProtection="1">
      <protection hidden="1"/>
    </xf>
    <xf numFmtId="164" fontId="8" fillId="2" borderId="6" xfId="1" applyNumberFormat="1" applyFont="1" applyFill="1" applyBorder="1" applyAlignment="1" applyProtection="1">
      <protection hidden="1"/>
    </xf>
    <xf numFmtId="165" fontId="8" fillId="2" borderId="6" xfId="1" applyNumberFormat="1" applyFont="1" applyFill="1" applyBorder="1" applyAlignment="1" applyProtection="1">
      <protection hidden="1"/>
    </xf>
    <xf numFmtId="167" fontId="8" fillId="2" borderId="7" xfId="1" applyNumberFormat="1" applyFont="1" applyFill="1" applyBorder="1" applyAlignment="1" applyProtection="1">
      <protection hidden="1"/>
    </xf>
    <xf numFmtId="167" fontId="8" fillId="2" borderId="8" xfId="1" applyNumberFormat="1" applyFont="1" applyFill="1" applyBorder="1" applyAlignment="1" applyProtection="1">
      <protection hidden="1"/>
    </xf>
    <xf numFmtId="167" fontId="8" fillId="2" borderId="6" xfId="1" applyNumberFormat="1" applyFont="1" applyFill="1" applyBorder="1" applyAlignment="1" applyProtection="1">
      <protection hidden="1"/>
    </xf>
    <xf numFmtId="165" fontId="8" fillId="2" borderId="9" xfId="1" applyNumberFormat="1" applyFont="1" applyFill="1" applyBorder="1" applyAlignment="1" applyProtection="1">
      <protection hidden="1"/>
    </xf>
    <xf numFmtId="164" fontId="8" fillId="2" borderId="9" xfId="1" applyNumberFormat="1" applyFont="1" applyFill="1" applyBorder="1" applyAlignment="1" applyProtection="1">
      <protection hidden="1"/>
    </xf>
    <xf numFmtId="167" fontId="8" fillId="2" borderId="10" xfId="1" applyNumberFormat="1" applyFont="1" applyFill="1" applyBorder="1" applyAlignment="1" applyProtection="1">
      <protection hidden="1"/>
    </xf>
    <xf numFmtId="167" fontId="8" fillId="2" borderId="11" xfId="1" applyNumberFormat="1" applyFont="1" applyFill="1" applyBorder="1" applyAlignment="1" applyProtection="1">
      <protection hidden="1"/>
    </xf>
    <xf numFmtId="167" fontId="8" fillId="2" borderId="9" xfId="1" applyNumberFormat="1" applyFont="1" applyFill="1" applyBorder="1" applyAlignment="1" applyProtection="1">
      <protection hidden="1"/>
    </xf>
    <xf numFmtId="165" fontId="6" fillId="2" borderId="6" xfId="1" applyNumberFormat="1" applyFont="1" applyFill="1" applyBorder="1" applyAlignment="1" applyProtection="1">
      <protection hidden="1"/>
    </xf>
    <xf numFmtId="164" fontId="6" fillId="2" borderId="6" xfId="1" applyNumberFormat="1" applyFont="1" applyFill="1" applyBorder="1" applyAlignment="1" applyProtection="1">
      <protection hidden="1"/>
    </xf>
    <xf numFmtId="167" fontId="6" fillId="2" borderId="7" xfId="1" applyNumberFormat="1" applyFont="1" applyFill="1" applyBorder="1" applyAlignment="1" applyProtection="1">
      <protection hidden="1"/>
    </xf>
    <xf numFmtId="167" fontId="6" fillId="2" borderId="8" xfId="1" applyNumberFormat="1" applyFont="1" applyFill="1" applyBorder="1" applyAlignment="1" applyProtection="1">
      <protection hidden="1"/>
    </xf>
    <xf numFmtId="167" fontId="6" fillId="2" borderId="6" xfId="1" applyNumberFormat="1" applyFont="1" applyFill="1" applyBorder="1" applyAlignment="1" applyProtection="1">
      <protection hidden="1"/>
    </xf>
    <xf numFmtId="0" fontId="4" fillId="0" borderId="6" xfId="1" applyFont="1" applyBorder="1" applyProtection="1">
      <protection hidden="1"/>
    </xf>
    <xf numFmtId="0" fontId="1" fillId="0" borderId="0" xfId="1" applyBorder="1"/>
    <xf numFmtId="0" fontId="1" fillId="0" borderId="13" xfId="1" applyBorder="1"/>
    <xf numFmtId="164" fontId="4" fillId="0" borderId="8" xfId="0" applyNumberFormat="1" applyFont="1" applyBorder="1" applyAlignment="1">
      <alignment wrapText="1"/>
    </xf>
    <xf numFmtId="0" fontId="3" fillId="0" borderId="0" xfId="1" applyFont="1"/>
    <xf numFmtId="49" fontId="14" fillId="0" borderId="12" xfId="0" applyNumberFormat="1" applyFont="1" applyBorder="1" applyAlignment="1">
      <alignment horizontal="right" wrapText="1"/>
    </xf>
    <xf numFmtId="49" fontId="14" fillId="0" borderId="8" xfId="0" applyNumberFormat="1" applyFont="1" applyBorder="1" applyAlignment="1">
      <alignment horizontal="right" wrapText="1"/>
    </xf>
    <xf numFmtId="49" fontId="14" fillId="0" borderId="14" xfId="0" applyNumberFormat="1" applyFont="1" applyBorder="1" applyAlignment="1">
      <alignment horizontal="right" wrapText="1"/>
    </xf>
    <xf numFmtId="49" fontId="15" fillId="2" borderId="8" xfId="1" applyNumberFormat="1" applyFont="1" applyFill="1" applyBorder="1" applyAlignment="1" applyProtection="1">
      <alignment horizontal="right"/>
      <protection hidden="1"/>
    </xf>
    <xf numFmtId="49" fontId="15" fillId="2" borderId="7" xfId="1" applyNumberFormat="1" applyFont="1" applyFill="1" applyBorder="1" applyAlignment="1" applyProtection="1">
      <alignment horizontal="right"/>
      <protection hidden="1"/>
    </xf>
    <xf numFmtId="164" fontId="15" fillId="2" borderId="6" xfId="1" applyNumberFormat="1" applyFont="1" applyFill="1" applyBorder="1" applyAlignment="1" applyProtection="1">
      <protection hidden="1"/>
    </xf>
    <xf numFmtId="167" fontId="15" fillId="2" borderId="7" xfId="1" applyNumberFormat="1" applyFont="1" applyFill="1" applyBorder="1" applyAlignment="1" applyProtection="1">
      <protection hidden="1"/>
    </xf>
    <xf numFmtId="167" fontId="15" fillId="2" borderId="8" xfId="1" applyNumberFormat="1" applyFont="1" applyFill="1" applyBorder="1" applyAlignment="1" applyProtection="1">
      <protection hidden="1"/>
    </xf>
    <xf numFmtId="167" fontId="15" fillId="2" borderId="6" xfId="1" applyNumberFormat="1" applyFont="1" applyFill="1" applyBorder="1" applyAlignment="1" applyProtection="1">
      <protection hidden="1"/>
    </xf>
    <xf numFmtId="49" fontId="15" fillId="2" borderId="6" xfId="1" applyNumberFormat="1" applyFont="1" applyFill="1" applyBorder="1" applyAlignment="1" applyProtection="1">
      <alignment horizontal="right"/>
      <protection hidden="1"/>
    </xf>
    <xf numFmtId="49" fontId="15" fillId="2" borderId="15" xfId="1" applyNumberFormat="1" applyFont="1" applyFill="1" applyBorder="1" applyAlignment="1" applyProtection="1">
      <alignment horizontal="right"/>
      <protection hidden="1"/>
    </xf>
    <xf numFmtId="165" fontId="15" fillId="2" borderId="6" xfId="1" applyNumberFormat="1" applyFont="1" applyFill="1" applyBorder="1" applyAlignment="1" applyProtection="1">
      <protection hidden="1"/>
    </xf>
    <xf numFmtId="167" fontId="15" fillId="2" borderId="9" xfId="1" applyNumberFormat="1" applyFont="1" applyFill="1" applyBorder="1" applyAlignment="1" applyProtection="1">
      <protection hidden="1"/>
    </xf>
    <xf numFmtId="165" fontId="12" fillId="2" borderId="9" xfId="1" applyNumberFormat="1" applyFont="1" applyFill="1" applyBorder="1" applyAlignment="1" applyProtection="1">
      <protection hidden="1"/>
    </xf>
    <xf numFmtId="164" fontId="12" fillId="2" borderId="9" xfId="1" applyNumberFormat="1" applyFont="1" applyFill="1" applyBorder="1" applyAlignment="1" applyProtection="1">
      <protection hidden="1"/>
    </xf>
    <xf numFmtId="167" fontId="12" fillId="2" borderId="10" xfId="1" applyNumberFormat="1" applyFont="1" applyFill="1" applyBorder="1" applyAlignment="1" applyProtection="1">
      <protection hidden="1"/>
    </xf>
    <xf numFmtId="167" fontId="12" fillId="2" borderId="11" xfId="1" applyNumberFormat="1" applyFont="1" applyFill="1" applyBorder="1" applyAlignment="1" applyProtection="1">
      <protection hidden="1"/>
    </xf>
    <xf numFmtId="167" fontId="12" fillId="2" borderId="9" xfId="1" applyNumberFormat="1" applyFont="1" applyFill="1" applyBorder="1" applyAlignment="1" applyProtection="1">
      <protection hidden="1"/>
    </xf>
    <xf numFmtId="0" fontId="9" fillId="0" borderId="0" xfId="1" applyFont="1" applyProtection="1">
      <protection hidden="1"/>
    </xf>
    <xf numFmtId="0" fontId="1" fillId="0" borderId="0" xfId="1" applyFont="1"/>
    <xf numFmtId="165" fontId="16" fillId="2" borderId="6" xfId="1" applyNumberFormat="1" applyFont="1" applyFill="1" applyBorder="1" applyAlignment="1" applyProtection="1">
      <protection hidden="1"/>
    </xf>
    <xf numFmtId="164" fontId="16" fillId="2" borderId="6" xfId="1" applyNumberFormat="1" applyFont="1" applyFill="1" applyBorder="1" applyAlignment="1" applyProtection="1">
      <protection hidden="1"/>
    </xf>
    <xf numFmtId="167" fontId="16" fillId="2" borderId="7" xfId="1" applyNumberFormat="1" applyFont="1" applyFill="1" applyBorder="1" applyAlignment="1" applyProtection="1">
      <protection hidden="1"/>
    </xf>
    <xf numFmtId="167" fontId="16" fillId="2" borderId="8" xfId="1" applyNumberFormat="1" applyFont="1" applyFill="1" applyBorder="1" applyAlignment="1" applyProtection="1">
      <protection hidden="1"/>
    </xf>
    <xf numFmtId="167" fontId="16" fillId="2" borderId="6" xfId="1" applyNumberFormat="1" applyFont="1" applyFill="1" applyBorder="1" applyAlignment="1" applyProtection="1">
      <protection hidden="1"/>
    </xf>
    <xf numFmtId="164" fontId="5" fillId="0" borderId="14" xfId="0" applyNumberFormat="1" applyFont="1" applyBorder="1" applyAlignment="1">
      <alignment wrapText="1"/>
    </xf>
    <xf numFmtId="0" fontId="1" fillId="2" borderId="0" xfId="1" applyFill="1" applyBorder="1" applyProtection="1">
      <protection hidden="1"/>
    </xf>
    <xf numFmtId="0" fontId="1" fillId="2" borderId="0" xfId="1" applyFont="1" applyFill="1" applyBorder="1" applyProtection="1">
      <protection hidden="1"/>
    </xf>
    <xf numFmtId="0" fontId="3" fillId="2" borderId="0" xfId="1" applyFont="1" applyFill="1" applyBorder="1" applyProtection="1">
      <protection hidden="1"/>
    </xf>
    <xf numFmtId="0" fontId="3" fillId="2" borderId="16" xfId="1" applyNumberFormat="1" applyFont="1" applyFill="1" applyBorder="1" applyAlignment="1" applyProtection="1">
      <protection hidden="1"/>
    </xf>
    <xf numFmtId="164" fontId="3" fillId="2" borderId="17" xfId="1" applyNumberFormat="1" applyFont="1" applyFill="1" applyBorder="1" applyAlignment="1" applyProtection="1">
      <alignment wrapText="1"/>
      <protection hidden="1"/>
    </xf>
    <xf numFmtId="165" fontId="8" fillId="2" borderId="18" xfId="1" applyNumberFormat="1" applyFont="1" applyFill="1" applyBorder="1" applyAlignment="1" applyProtection="1">
      <protection hidden="1"/>
    </xf>
    <xf numFmtId="164" fontId="8" fillId="2" borderId="18" xfId="1" applyNumberFormat="1" applyFont="1" applyFill="1" applyBorder="1" applyAlignment="1" applyProtection="1">
      <protection hidden="1"/>
    </xf>
    <xf numFmtId="167" fontId="8" fillId="2" borderId="19" xfId="1" applyNumberFormat="1" applyFont="1" applyFill="1" applyBorder="1" applyAlignment="1" applyProtection="1">
      <protection hidden="1"/>
    </xf>
    <xf numFmtId="167" fontId="8" fillId="2" borderId="20" xfId="1" applyNumberFormat="1" applyFont="1" applyFill="1" applyBorder="1" applyAlignment="1" applyProtection="1">
      <protection hidden="1"/>
    </xf>
    <xf numFmtId="167" fontId="8" fillId="2" borderId="18" xfId="1" applyNumberFormat="1" applyFont="1" applyFill="1" applyBorder="1" applyAlignment="1" applyProtection="1">
      <protection hidden="1"/>
    </xf>
    <xf numFmtId="164" fontId="18" fillId="2" borderId="8" xfId="1" applyNumberFormat="1" applyFont="1" applyFill="1" applyBorder="1" applyAlignment="1" applyProtection="1">
      <protection hidden="1"/>
    </xf>
    <xf numFmtId="167" fontId="18" fillId="2" borderId="8" xfId="1" applyNumberFormat="1" applyFont="1" applyFill="1" applyBorder="1" applyAlignment="1" applyProtection="1">
      <protection hidden="1"/>
    </xf>
    <xf numFmtId="165" fontId="17" fillId="2" borderId="8" xfId="1" applyNumberFormat="1" applyFont="1" applyFill="1" applyBorder="1" applyAlignment="1" applyProtection="1">
      <protection hidden="1"/>
    </xf>
    <xf numFmtId="0" fontId="1" fillId="0" borderId="16" xfId="1" applyBorder="1"/>
    <xf numFmtId="0" fontId="19" fillId="2" borderId="0" xfId="1" applyFont="1" applyFill="1" applyBorder="1" applyProtection="1">
      <protection hidden="1"/>
    </xf>
    <xf numFmtId="0" fontId="8" fillId="2" borderId="0" xfId="1" applyNumberFormat="1" applyFont="1" applyFill="1" applyBorder="1" applyAlignment="1" applyProtection="1">
      <protection hidden="1"/>
    </xf>
    <xf numFmtId="0" fontId="19" fillId="0" borderId="0" xfId="1" applyFont="1"/>
    <xf numFmtId="0" fontId="2" fillId="2" borderId="3" xfId="1" applyNumberFormat="1" applyFont="1" applyFill="1" applyBorder="1" applyAlignment="1" applyProtection="1">
      <alignment horizontal="center"/>
      <protection hidden="1"/>
    </xf>
    <xf numFmtId="2" fontId="2" fillId="2" borderId="4" xfId="1" applyNumberFormat="1" applyFont="1" applyFill="1" applyBorder="1" applyAlignment="1" applyProtection="1">
      <alignment horizontal="center" vertical="top"/>
      <protection hidden="1"/>
    </xf>
    <xf numFmtId="166" fontId="18" fillId="2" borderId="8" xfId="1" applyNumberFormat="1" applyFont="1" applyFill="1" applyBorder="1" applyAlignment="1" applyProtection="1">
      <alignment horizontal="right"/>
      <protection hidden="1"/>
    </xf>
    <xf numFmtId="166" fontId="3" fillId="2" borderId="6" xfId="1" applyNumberFormat="1" applyFont="1" applyFill="1" applyBorder="1" applyAlignment="1" applyProtection="1">
      <alignment horizontal="right"/>
      <protection hidden="1"/>
    </xf>
    <xf numFmtId="166" fontId="8" fillId="2" borderId="6" xfId="1" applyNumberFormat="1" applyFont="1" applyFill="1" applyBorder="1" applyAlignment="1" applyProtection="1">
      <alignment horizontal="right"/>
      <protection hidden="1"/>
    </xf>
    <xf numFmtId="166" fontId="15" fillId="2" borderId="6" xfId="1" applyNumberFormat="1" applyFont="1" applyFill="1" applyBorder="1" applyAlignment="1" applyProtection="1">
      <alignment horizontal="right"/>
      <protection hidden="1"/>
    </xf>
    <xf numFmtId="166" fontId="16" fillId="2" borderId="6" xfId="1" applyNumberFormat="1" applyFont="1" applyFill="1" applyBorder="1" applyAlignment="1" applyProtection="1">
      <alignment horizontal="right"/>
      <protection hidden="1"/>
    </xf>
    <xf numFmtId="166" fontId="6" fillId="2" borderId="6" xfId="1" applyNumberFormat="1" applyFont="1" applyFill="1" applyBorder="1" applyAlignment="1" applyProtection="1">
      <alignment horizontal="right"/>
      <protection hidden="1"/>
    </xf>
    <xf numFmtId="0" fontId="3" fillId="2" borderId="9" xfId="1" applyNumberFormat="1" applyFont="1" applyFill="1" applyBorder="1" applyAlignment="1" applyProtection="1">
      <alignment horizontal="right"/>
      <protection hidden="1"/>
    </xf>
    <xf numFmtId="166" fontId="8" fillId="2" borderId="9" xfId="1" applyNumberFormat="1" applyFont="1" applyFill="1" applyBorder="1" applyAlignment="1" applyProtection="1">
      <alignment horizontal="right"/>
      <protection hidden="1"/>
    </xf>
    <xf numFmtId="166" fontId="3" fillId="2" borderId="9" xfId="1" applyNumberFormat="1" applyFont="1" applyFill="1" applyBorder="1" applyAlignment="1" applyProtection="1">
      <alignment horizontal="right"/>
      <protection hidden="1"/>
    </xf>
    <xf numFmtId="0" fontId="12" fillId="2" borderId="9" xfId="1" applyNumberFormat="1" applyFont="1" applyFill="1" applyBorder="1" applyAlignment="1" applyProtection="1">
      <alignment horizontal="right"/>
      <protection hidden="1"/>
    </xf>
    <xf numFmtId="166" fontId="8" fillId="2" borderId="18" xfId="1" applyNumberFormat="1" applyFont="1" applyFill="1" applyBorder="1" applyAlignment="1" applyProtection="1">
      <alignment horizontal="right"/>
      <protection hidden="1"/>
    </xf>
    <xf numFmtId="0" fontId="3" fillId="2" borderId="0" xfId="1" applyNumberFormat="1" applyFont="1" applyFill="1" applyAlignment="1" applyProtection="1">
      <alignment horizontal="right"/>
      <protection hidden="1"/>
    </xf>
    <xf numFmtId="0" fontId="1" fillId="0" borderId="0" xfId="1" applyAlignment="1">
      <alignment horizontal="right"/>
    </xf>
    <xf numFmtId="0" fontId="2" fillId="2" borderId="4" xfId="1" applyNumberFormat="1" applyFont="1" applyFill="1" applyBorder="1" applyAlignment="1" applyProtection="1">
      <alignment vertical="top" wrapText="1"/>
      <protection hidden="1"/>
    </xf>
    <xf numFmtId="0" fontId="2" fillId="2" borderId="5" xfId="1" applyNumberFormat="1" applyFont="1" applyFill="1" applyBorder="1" applyAlignment="1" applyProtection="1">
      <alignment vertical="top" wrapText="1"/>
      <protection hidden="1"/>
    </xf>
    <xf numFmtId="2" fontId="2" fillId="2" borderId="0" xfId="1" applyNumberFormat="1" applyFont="1" applyFill="1" applyAlignment="1" applyProtection="1">
      <alignment horizontal="right"/>
      <protection hidden="1"/>
    </xf>
    <xf numFmtId="2" fontId="3" fillId="2" borderId="0" xfId="1" applyNumberFormat="1" applyFont="1" applyFill="1" applyAlignment="1" applyProtection="1">
      <alignment horizontal="right"/>
      <protection hidden="1"/>
    </xf>
    <xf numFmtId="2" fontId="1" fillId="0" borderId="0" xfId="1" applyNumberFormat="1" applyAlignment="1">
      <alignment horizontal="right"/>
    </xf>
    <xf numFmtId="0" fontId="2" fillId="2" borderId="4" xfId="1" applyNumberFormat="1" applyFont="1" applyFill="1" applyBorder="1" applyAlignment="1" applyProtection="1">
      <alignment vertical="top"/>
      <protection hidden="1"/>
    </xf>
    <xf numFmtId="0" fontId="10" fillId="2" borderId="0" xfId="1" applyFont="1" applyFill="1" applyBorder="1" applyProtection="1">
      <protection hidden="1"/>
    </xf>
    <xf numFmtId="165" fontId="6" fillId="2" borderId="9" xfId="1" applyNumberFormat="1" applyFont="1" applyFill="1" applyBorder="1" applyAlignment="1" applyProtection="1">
      <protection hidden="1"/>
    </xf>
    <xf numFmtId="0" fontId="6" fillId="2" borderId="9" xfId="1" applyNumberFormat="1" applyFont="1" applyFill="1" applyBorder="1" applyAlignment="1" applyProtection="1">
      <alignment horizontal="right"/>
      <protection hidden="1"/>
    </xf>
    <xf numFmtId="164" fontId="6" fillId="2" borderId="9" xfId="1" applyNumberFormat="1" applyFont="1" applyFill="1" applyBorder="1" applyAlignment="1" applyProtection="1">
      <protection hidden="1"/>
    </xf>
    <xf numFmtId="167" fontId="6" fillId="2" borderId="10" xfId="1" applyNumberFormat="1" applyFont="1" applyFill="1" applyBorder="1" applyAlignment="1" applyProtection="1">
      <protection hidden="1"/>
    </xf>
    <xf numFmtId="167" fontId="6" fillId="2" borderId="11" xfId="1" applyNumberFormat="1" applyFont="1" applyFill="1" applyBorder="1" applyAlignment="1" applyProtection="1">
      <protection hidden="1"/>
    </xf>
    <xf numFmtId="167" fontId="6" fillId="2" borderId="9" xfId="1" applyNumberFormat="1" applyFont="1" applyFill="1" applyBorder="1" applyAlignment="1" applyProtection="1">
      <protection hidden="1"/>
    </xf>
    <xf numFmtId="0" fontId="6" fillId="2" borderId="0" xfId="1" applyNumberFormat="1" applyFont="1" applyFill="1" applyBorder="1" applyAlignment="1" applyProtection="1">
      <protection hidden="1"/>
    </xf>
    <xf numFmtId="0" fontId="10" fillId="0" borderId="0" xfId="1" applyFont="1"/>
    <xf numFmtId="0" fontId="8" fillId="2" borderId="9" xfId="1" applyNumberFormat="1" applyFont="1" applyFill="1" applyBorder="1" applyAlignment="1" applyProtection="1">
      <alignment horizontal="right"/>
      <protection hidden="1"/>
    </xf>
    <xf numFmtId="49" fontId="8" fillId="2" borderId="4" xfId="1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right"/>
    </xf>
    <xf numFmtId="0" fontId="1" fillId="2" borderId="0" xfId="1" applyFill="1" applyAlignment="1" applyProtection="1">
      <alignment horizontal="right"/>
      <protection hidden="1"/>
    </xf>
    <xf numFmtId="164" fontId="20" fillId="2" borderId="0" xfId="1" applyNumberFormat="1" applyFont="1" applyFill="1" applyBorder="1" applyAlignment="1" applyProtection="1">
      <alignment wrapText="1"/>
      <protection hidden="1"/>
    </xf>
    <xf numFmtId="49" fontId="21" fillId="0" borderId="8" xfId="0" applyNumberFormat="1" applyFont="1" applyBorder="1" applyAlignment="1">
      <alignment horizontal="right" wrapText="1"/>
    </xf>
    <xf numFmtId="49" fontId="21" fillId="0" borderId="14" xfId="0" applyNumberFormat="1" applyFont="1" applyBorder="1" applyAlignment="1">
      <alignment horizontal="right" wrapText="1"/>
    </xf>
    <xf numFmtId="164" fontId="14" fillId="0" borderId="8" xfId="0" applyNumberFormat="1" applyFont="1" applyBorder="1" applyAlignment="1">
      <alignment horizontal="right" wrapText="1"/>
    </xf>
    <xf numFmtId="164" fontId="14" fillId="0" borderId="8" xfId="0" applyNumberFormat="1" applyFont="1" applyBorder="1" applyAlignment="1">
      <alignment wrapText="1"/>
    </xf>
    <xf numFmtId="164" fontId="22" fillId="0" borderId="14" xfId="0" applyNumberFormat="1" applyFont="1" applyBorder="1" applyAlignment="1">
      <alignment wrapText="1"/>
    </xf>
    <xf numFmtId="164" fontId="13" fillId="0" borderId="0" xfId="0" applyNumberFormat="1" applyFont="1" applyBorder="1" applyAlignment="1">
      <alignment wrapText="1"/>
    </xf>
    <xf numFmtId="0" fontId="23" fillId="2" borderId="0" xfId="1" applyFont="1" applyFill="1" applyBorder="1" applyProtection="1">
      <protection hidden="1"/>
    </xf>
    <xf numFmtId="165" fontId="16" fillId="2" borderId="12" xfId="1" applyNumberFormat="1" applyFont="1" applyFill="1" applyBorder="1" applyAlignment="1" applyProtection="1">
      <protection hidden="1"/>
    </xf>
    <xf numFmtId="166" fontId="16" fillId="2" borderId="12" xfId="1" applyNumberFormat="1" applyFont="1" applyFill="1" applyBorder="1" applyAlignment="1" applyProtection="1">
      <alignment horizontal="right"/>
      <protection hidden="1"/>
    </xf>
    <xf numFmtId="164" fontId="16" fillId="2" borderId="12" xfId="1" applyNumberFormat="1" applyFont="1" applyFill="1" applyBorder="1" applyAlignment="1" applyProtection="1">
      <protection hidden="1"/>
    </xf>
    <xf numFmtId="167" fontId="16" fillId="2" borderId="21" xfId="1" applyNumberFormat="1" applyFont="1" applyFill="1" applyBorder="1" applyAlignment="1" applyProtection="1">
      <protection hidden="1"/>
    </xf>
    <xf numFmtId="167" fontId="16" fillId="2" borderId="22" xfId="1" applyNumberFormat="1" applyFont="1" applyFill="1" applyBorder="1" applyAlignment="1" applyProtection="1">
      <protection hidden="1"/>
    </xf>
    <xf numFmtId="167" fontId="16" fillId="2" borderId="12" xfId="1" applyNumberFormat="1" applyFont="1" applyFill="1" applyBorder="1" applyAlignment="1" applyProtection="1">
      <protection hidden="1"/>
    </xf>
    <xf numFmtId="0" fontId="16" fillId="2" borderId="0" xfId="1" applyNumberFormat="1" applyFont="1" applyFill="1" applyBorder="1" applyAlignment="1" applyProtection="1">
      <protection hidden="1"/>
    </xf>
    <xf numFmtId="0" fontId="21" fillId="0" borderId="0" xfId="1" applyFont="1" applyProtection="1">
      <protection hidden="1"/>
    </xf>
    <xf numFmtId="0" fontId="23" fillId="0" borderId="0" xfId="1" applyFont="1"/>
    <xf numFmtId="165" fontId="6" fillId="2" borderId="12" xfId="1" applyNumberFormat="1" applyFont="1" applyFill="1" applyBorder="1" applyAlignment="1" applyProtection="1">
      <protection hidden="1"/>
    </xf>
    <xf numFmtId="166" fontId="6" fillId="2" borderId="12" xfId="1" applyNumberFormat="1" applyFont="1" applyFill="1" applyBorder="1" applyAlignment="1" applyProtection="1">
      <alignment horizontal="right"/>
      <protection hidden="1"/>
    </xf>
    <xf numFmtId="164" fontId="6" fillId="2" borderId="12" xfId="1" applyNumberFormat="1" applyFont="1" applyFill="1" applyBorder="1" applyAlignment="1" applyProtection="1">
      <protection hidden="1"/>
    </xf>
    <xf numFmtId="167" fontId="6" fillId="2" borderId="21" xfId="1" applyNumberFormat="1" applyFont="1" applyFill="1" applyBorder="1" applyAlignment="1" applyProtection="1">
      <protection hidden="1"/>
    </xf>
    <xf numFmtId="167" fontId="6" fillId="2" borderId="22" xfId="1" applyNumberFormat="1" applyFont="1" applyFill="1" applyBorder="1" applyAlignment="1" applyProtection="1">
      <protection hidden="1"/>
    </xf>
    <xf numFmtId="167" fontId="6" fillId="2" borderId="12" xfId="1" applyNumberFormat="1" applyFont="1" applyFill="1" applyBorder="1" applyAlignment="1" applyProtection="1">
      <protection hidden="1"/>
    </xf>
    <xf numFmtId="165" fontId="16" fillId="2" borderId="9" xfId="1" applyNumberFormat="1" applyFont="1" applyFill="1" applyBorder="1" applyAlignment="1" applyProtection="1">
      <protection hidden="1"/>
    </xf>
    <xf numFmtId="166" fontId="16" fillId="2" borderId="9" xfId="1" applyNumberFormat="1" applyFont="1" applyFill="1" applyBorder="1" applyAlignment="1" applyProtection="1">
      <alignment horizontal="right"/>
      <protection hidden="1"/>
    </xf>
    <xf numFmtId="164" fontId="16" fillId="2" borderId="9" xfId="1" applyNumberFormat="1" applyFont="1" applyFill="1" applyBorder="1" applyAlignment="1" applyProtection="1">
      <protection hidden="1"/>
    </xf>
    <xf numFmtId="167" fontId="16" fillId="2" borderId="10" xfId="1" applyNumberFormat="1" applyFont="1" applyFill="1" applyBorder="1" applyAlignment="1" applyProtection="1">
      <protection hidden="1"/>
    </xf>
    <xf numFmtId="167" fontId="16" fillId="2" borderId="11" xfId="1" applyNumberFormat="1" applyFont="1" applyFill="1" applyBorder="1" applyAlignment="1" applyProtection="1">
      <protection hidden="1"/>
    </xf>
    <xf numFmtId="167" fontId="16" fillId="2" borderId="9" xfId="1" applyNumberFormat="1" applyFont="1" applyFill="1" applyBorder="1" applyAlignment="1" applyProtection="1">
      <protection hidden="1"/>
    </xf>
    <xf numFmtId="166" fontId="12" fillId="2" borderId="9" xfId="1" applyNumberFormat="1" applyFont="1" applyFill="1" applyBorder="1" applyAlignment="1" applyProtection="1">
      <alignment horizontal="right"/>
      <protection hidden="1"/>
    </xf>
    <xf numFmtId="167" fontId="8" fillId="2" borderId="20" xfId="1" applyNumberFormat="1" applyFont="1" applyFill="1" applyBorder="1" applyAlignment="1" applyProtection="1">
      <alignment horizontal="right"/>
      <protection hidden="1"/>
    </xf>
    <xf numFmtId="167" fontId="17" fillId="2" borderId="8" xfId="1" applyNumberFormat="1" applyFont="1" applyFill="1" applyBorder="1" applyAlignment="1" applyProtection="1">
      <alignment horizontal="right"/>
      <protection hidden="1"/>
    </xf>
    <xf numFmtId="167" fontId="21" fillId="0" borderId="7" xfId="0" applyNumberFormat="1" applyFont="1" applyBorder="1" applyAlignment="1">
      <alignment wrapText="1"/>
    </xf>
    <xf numFmtId="167" fontId="21" fillId="0" borderId="8" xfId="0" applyNumberFormat="1" applyFont="1" applyBorder="1" applyAlignment="1">
      <alignment wrapText="1"/>
    </xf>
    <xf numFmtId="167" fontId="21" fillId="0" borderId="7" xfId="0" applyNumberFormat="1" applyFont="1" applyBorder="1" applyAlignment="1">
      <alignment horizontal="right" wrapText="1"/>
    </xf>
    <xf numFmtId="167" fontId="4" fillId="0" borderId="21" xfId="0" applyNumberFormat="1" applyFont="1" applyBorder="1" applyAlignment="1">
      <alignment wrapText="1"/>
    </xf>
    <xf numFmtId="167" fontId="4" fillId="0" borderId="22" xfId="0" applyNumberFormat="1" applyFont="1" applyBorder="1" applyAlignment="1">
      <alignment wrapText="1"/>
    </xf>
    <xf numFmtId="167" fontId="4" fillId="0" borderId="7" xfId="0" applyNumberFormat="1" applyFont="1" applyBorder="1" applyAlignment="1">
      <alignment horizontal="right" wrapText="1"/>
    </xf>
    <xf numFmtId="167" fontId="14" fillId="0" borderId="21" xfId="0" applyNumberFormat="1" applyFont="1" applyBorder="1" applyAlignment="1">
      <alignment horizontal="right" wrapText="1"/>
    </xf>
    <xf numFmtId="167" fontId="14" fillId="0" borderId="22" xfId="0" applyNumberFormat="1" applyFont="1" applyBorder="1" applyAlignment="1">
      <alignment horizontal="right" wrapText="1"/>
    </xf>
    <xf numFmtId="167" fontId="16" fillId="2" borderId="22" xfId="1" applyNumberFormat="1" applyFont="1" applyFill="1" applyBorder="1" applyAlignment="1" applyProtection="1">
      <alignment horizontal="right"/>
      <protection hidden="1"/>
    </xf>
    <xf numFmtId="167" fontId="6" fillId="2" borderId="22" xfId="1" applyNumberFormat="1" applyFont="1" applyFill="1" applyBorder="1" applyAlignment="1" applyProtection="1">
      <alignment horizontal="right"/>
      <protection hidden="1"/>
    </xf>
    <xf numFmtId="167" fontId="3" fillId="2" borderId="8" xfId="1" applyNumberFormat="1" applyFont="1" applyFill="1" applyBorder="1" applyAlignment="1" applyProtection="1">
      <alignment horizontal="right"/>
      <protection hidden="1"/>
    </xf>
    <xf numFmtId="167" fontId="15" fillId="2" borderId="8" xfId="1" applyNumberFormat="1" applyFont="1" applyFill="1" applyBorder="1" applyAlignment="1" applyProtection="1">
      <alignment horizontal="right"/>
      <protection hidden="1"/>
    </xf>
    <xf numFmtId="167" fontId="16" fillId="2" borderId="8" xfId="1" applyNumberFormat="1" applyFont="1" applyFill="1" applyBorder="1" applyAlignment="1" applyProtection="1">
      <alignment horizontal="right"/>
      <protection hidden="1"/>
    </xf>
    <xf numFmtId="167" fontId="6" fillId="2" borderId="8" xfId="1" applyNumberFormat="1" applyFont="1" applyFill="1" applyBorder="1" applyAlignment="1" applyProtection="1">
      <alignment horizontal="right"/>
      <protection hidden="1"/>
    </xf>
    <xf numFmtId="167" fontId="8" fillId="2" borderId="8" xfId="1" applyNumberFormat="1" applyFont="1" applyFill="1" applyBorder="1" applyAlignment="1" applyProtection="1">
      <alignment horizontal="right"/>
      <protection hidden="1"/>
    </xf>
    <xf numFmtId="167" fontId="16" fillId="2" borderId="11" xfId="1" applyNumberFormat="1" applyFont="1" applyFill="1" applyBorder="1" applyAlignment="1" applyProtection="1">
      <alignment horizontal="right"/>
      <protection hidden="1"/>
    </xf>
    <xf numFmtId="167" fontId="3" fillId="2" borderId="11" xfId="1" applyNumberFormat="1" applyFont="1" applyFill="1" applyBorder="1" applyAlignment="1" applyProtection="1">
      <alignment horizontal="right"/>
      <protection hidden="1"/>
    </xf>
    <xf numFmtId="167" fontId="12" fillId="2" borderId="11" xfId="1" applyNumberFormat="1" applyFont="1" applyFill="1" applyBorder="1" applyAlignment="1" applyProtection="1">
      <alignment horizontal="right"/>
      <protection hidden="1"/>
    </xf>
    <xf numFmtId="167" fontId="8" fillId="2" borderId="11" xfId="1" applyNumberFormat="1" applyFont="1" applyFill="1" applyBorder="1" applyAlignment="1" applyProtection="1">
      <alignment horizontal="right"/>
      <protection hidden="1"/>
    </xf>
    <xf numFmtId="167" fontId="6" fillId="2" borderId="11" xfId="1" applyNumberFormat="1" applyFont="1" applyFill="1" applyBorder="1" applyAlignment="1" applyProtection="1">
      <alignment horizontal="right"/>
      <protection hidden="1"/>
    </xf>
    <xf numFmtId="164" fontId="14" fillId="0" borderId="12" xfId="0" applyNumberFormat="1" applyFont="1" applyBorder="1" applyAlignment="1">
      <alignment horizontal="right" wrapText="1"/>
    </xf>
    <xf numFmtId="167" fontId="14" fillId="0" borderId="21" xfId="0" applyNumberFormat="1" applyFont="1" applyBorder="1" applyAlignment="1">
      <alignment wrapText="1"/>
    </xf>
    <xf numFmtId="167" fontId="14" fillId="0" borderId="22" xfId="0" applyNumberFormat="1" applyFont="1" applyBorder="1" applyAlignment="1">
      <alignment wrapText="1"/>
    </xf>
    <xf numFmtId="0" fontId="20" fillId="2" borderId="0" xfId="1" applyFont="1" applyFill="1" applyBorder="1" applyProtection="1">
      <protection hidden="1"/>
    </xf>
    <xf numFmtId="167" fontId="12" fillId="2" borderId="7" xfId="1" applyNumberFormat="1" applyFont="1" applyFill="1" applyBorder="1" applyAlignment="1" applyProtection="1">
      <protection hidden="1"/>
    </xf>
    <xf numFmtId="167" fontId="12" fillId="2" borderId="8" xfId="1" applyNumberFormat="1" applyFont="1" applyFill="1" applyBorder="1" applyAlignment="1" applyProtection="1">
      <protection hidden="1"/>
    </xf>
    <xf numFmtId="167" fontId="12" fillId="2" borderId="6" xfId="1" applyNumberFormat="1" applyFont="1" applyFill="1" applyBorder="1" applyAlignment="1" applyProtection="1">
      <protection hidden="1"/>
    </xf>
    <xf numFmtId="167" fontId="12" fillId="2" borderId="8" xfId="1" applyNumberFormat="1" applyFont="1" applyFill="1" applyBorder="1" applyAlignment="1" applyProtection="1">
      <alignment horizontal="right"/>
      <protection hidden="1"/>
    </xf>
    <xf numFmtId="0" fontId="12" fillId="2" borderId="0" xfId="1" applyNumberFormat="1" applyFont="1" applyFill="1" applyBorder="1" applyAlignment="1" applyProtection="1">
      <protection hidden="1"/>
    </xf>
    <xf numFmtId="0" fontId="14" fillId="0" borderId="0" xfId="1" applyFont="1" applyProtection="1">
      <protection hidden="1"/>
    </xf>
    <xf numFmtId="0" fontId="20" fillId="0" borderId="0" xfId="1" applyFont="1"/>
    <xf numFmtId="49" fontId="16" fillId="2" borderId="6" xfId="1" applyNumberFormat="1" applyFont="1" applyFill="1" applyBorder="1" applyAlignment="1" applyProtection="1">
      <alignment horizontal="right"/>
      <protection hidden="1"/>
    </xf>
    <xf numFmtId="49" fontId="16" fillId="2" borderId="8" xfId="1" applyNumberFormat="1" applyFont="1" applyFill="1" applyBorder="1" applyAlignment="1" applyProtection="1">
      <alignment horizontal="right"/>
      <protection hidden="1"/>
    </xf>
    <xf numFmtId="49" fontId="12" fillId="2" borderId="6" xfId="1" applyNumberFormat="1" applyFont="1" applyFill="1" applyBorder="1" applyAlignment="1" applyProtection="1">
      <alignment horizontal="right"/>
      <protection hidden="1"/>
    </xf>
    <xf numFmtId="49" fontId="12" fillId="2" borderId="8" xfId="1" applyNumberFormat="1" applyFont="1" applyFill="1" applyBorder="1" applyAlignment="1" applyProtection="1">
      <alignment horizontal="right"/>
      <protection hidden="1"/>
    </xf>
    <xf numFmtId="49" fontId="3" fillId="2" borderId="6" xfId="1" applyNumberFormat="1" applyFont="1" applyFill="1" applyBorder="1" applyAlignment="1" applyProtection="1">
      <alignment horizontal="right"/>
      <protection hidden="1"/>
    </xf>
    <xf numFmtId="49" fontId="3" fillId="2" borderId="8" xfId="1" applyNumberFormat="1" applyFont="1" applyFill="1" applyBorder="1" applyAlignment="1" applyProtection="1">
      <alignment horizontal="right"/>
      <protection hidden="1"/>
    </xf>
    <xf numFmtId="49" fontId="26" fillId="2" borderId="6" xfId="1" applyNumberFormat="1" applyFont="1" applyFill="1" applyBorder="1" applyAlignment="1" applyProtection="1">
      <alignment horizontal="right"/>
      <protection hidden="1"/>
    </xf>
    <xf numFmtId="49" fontId="26" fillId="2" borderId="8" xfId="1" applyNumberFormat="1" applyFont="1" applyFill="1" applyBorder="1" applyAlignment="1" applyProtection="1">
      <alignment horizontal="right"/>
      <protection hidden="1"/>
    </xf>
    <xf numFmtId="167" fontId="12" fillId="2" borderId="7" xfId="1" applyNumberFormat="1" applyFont="1" applyFill="1" applyBorder="1" applyAlignment="1" applyProtection="1">
      <alignment horizontal="right"/>
      <protection hidden="1"/>
    </xf>
    <xf numFmtId="167" fontId="12" fillId="2" borderId="6" xfId="1" applyNumberFormat="1" applyFont="1" applyFill="1" applyBorder="1" applyAlignment="1" applyProtection="1">
      <alignment horizontal="right"/>
      <protection hidden="1"/>
    </xf>
    <xf numFmtId="164" fontId="3" fillId="2" borderId="23" xfId="1" applyNumberFormat="1" applyFont="1" applyFill="1" applyBorder="1" applyAlignment="1" applyProtection="1">
      <alignment wrapText="1"/>
      <protection hidden="1"/>
    </xf>
    <xf numFmtId="0" fontId="0" fillId="0" borderId="15" xfId="0" applyBorder="1" applyAlignment="1">
      <alignment wrapText="1"/>
    </xf>
    <xf numFmtId="0" fontId="0" fillId="0" borderId="7" xfId="0" applyBorder="1" applyAlignment="1">
      <alignment wrapText="1"/>
    </xf>
    <xf numFmtId="164" fontId="16" fillId="2" borderId="23" xfId="1" applyNumberFormat="1" applyFont="1" applyFill="1" applyBorder="1" applyAlignment="1" applyProtection="1">
      <alignment wrapText="1"/>
      <protection hidden="1"/>
    </xf>
    <xf numFmtId="0" fontId="7" fillId="0" borderId="15" xfId="0" applyFont="1" applyBorder="1" applyAlignment="1">
      <alignment wrapText="1"/>
    </xf>
    <xf numFmtId="0" fontId="7" fillId="0" borderId="7" xfId="0" applyFont="1" applyBorder="1" applyAlignment="1">
      <alignment wrapText="1"/>
    </xf>
    <xf numFmtId="164" fontId="3" fillId="2" borderId="15" xfId="1" applyNumberFormat="1" applyFont="1" applyFill="1" applyBorder="1" applyAlignment="1" applyProtection="1">
      <alignment wrapText="1"/>
      <protection hidden="1"/>
    </xf>
    <xf numFmtId="164" fontId="3" fillId="2" borderId="7" xfId="1" applyNumberFormat="1" applyFont="1" applyFill="1" applyBorder="1" applyAlignment="1" applyProtection="1">
      <alignment wrapText="1"/>
      <protection hidden="1"/>
    </xf>
    <xf numFmtId="49" fontId="6" fillId="2" borderId="23" xfId="1" applyNumberFormat="1" applyFont="1" applyFill="1" applyBorder="1" applyAlignment="1" applyProtection="1">
      <alignment wrapText="1"/>
      <protection hidden="1"/>
    </xf>
    <xf numFmtId="0" fontId="4" fillId="0" borderId="15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7" xfId="0" applyFont="1" applyBorder="1" applyAlignment="1">
      <alignment wrapText="1"/>
    </xf>
    <xf numFmtId="164" fontId="12" fillId="2" borderId="23" xfId="1" applyNumberFormat="1" applyFont="1" applyFill="1" applyBorder="1" applyAlignment="1" applyProtection="1">
      <alignment wrapText="1"/>
      <protection hidden="1"/>
    </xf>
    <xf numFmtId="0" fontId="13" fillId="0" borderId="15" xfId="0" applyFont="1" applyBorder="1" applyAlignment="1">
      <alignment wrapText="1"/>
    </xf>
    <xf numFmtId="0" fontId="13" fillId="0" borderId="7" xfId="0" applyFont="1" applyBorder="1" applyAlignment="1">
      <alignment wrapText="1"/>
    </xf>
    <xf numFmtId="164" fontId="6" fillId="2" borderId="23" xfId="1" applyNumberFormat="1" applyFont="1" applyFill="1" applyBorder="1" applyAlignment="1" applyProtection="1">
      <alignment wrapText="1"/>
      <protection hidden="1"/>
    </xf>
    <xf numFmtId="0" fontId="5" fillId="0" borderId="15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13" fillId="0" borderId="23" xfId="0" applyFont="1" applyBorder="1" applyAlignment="1">
      <alignment wrapText="1"/>
    </xf>
    <xf numFmtId="0" fontId="16" fillId="0" borderId="23" xfId="0" applyFont="1" applyBorder="1" applyAlignment="1">
      <alignment wrapText="1"/>
    </xf>
    <xf numFmtId="0" fontId="16" fillId="0" borderId="15" xfId="0" applyFont="1" applyBorder="1" applyAlignment="1">
      <alignment wrapText="1"/>
    </xf>
    <xf numFmtId="0" fontId="16" fillId="0" borderId="7" xfId="0" applyFont="1" applyBorder="1" applyAlignment="1">
      <alignment wrapText="1"/>
    </xf>
    <xf numFmtId="164" fontId="6" fillId="2" borderId="15" xfId="1" applyNumberFormat="1" applyFont="1" applyFill="1" applyBorder="1" applyAlignment="1" applyProtection="1">
      <alignment wrapText="1"/>
      <protection hidden="1"/>
    </xf>
    <xf numFmtId="164" fontId="6" fillId="2" borderId="7" xfId="1" applyNumberFormat="1" applyFont="1" applyFill="1" applyBorder="1" applyAlignment="1" applyProtection="1">
      <alignment wrapText="1"/>
      <protection hidden="1"/>
    </xf>
    <xf numFmtId="164" fontId="8" fillId="2" borderId="23" xfId="1" applyNumberFormat="1" applyFont="1" applyFill="1" applyBorder="1" applyAlignment="1" applyProtection="1">
      <alignment wrapText="1"/>
      <protection hidden="1"/>
    </xf>
    <xf numFmtId="0" fontId="14" fillId="0" borderId="15" xfId="0" applyFont="1" applyBorder="1" applyAlignment="1">
      <alignment wrapText="1"/>
    </xf>
    <xf numFmtId="164" fontId="15" fillId="2" borderId="23" xfId="1" applyNumberFormat="1" applyFont="1" applyFill="1" applyBorder="1" applyAlignment="1" applyProtection="1">
      <alignment wrapText="1"/>
      <protection hidden="1"/>
    </xf>
    <xf numFmtId="164" fontId="15" fillId="2" borderId="15" xfId="1" applyNumberFormat="1" applyFont="1" applyFill="1" applyBorder="1" applyAlignment="1" applyProtection="1">
      <alignment wrapText="1"/>
      <protection hidden="1"/>
    </xf>
    <xf numFmtId="164" fontId="15" fillId="2" borderId="7" xfId="1" applyNumberFormat="1" applyFont="1" applyFill="1" applyBorder="1" applyAlignment="1" applyProtection="1">
      <alignment wrapText="1"/>
      <protection hidden="1"/>
    </xf>
    <xf numFmtId="164" fontId="3" fillId="2" borderId="24" xfId="1" applyNumberFormat="1" applyFont="1" applyFill="1" applyBorder="1" applyAlignment="1" applyProtection="1">
      <alignment wrapText="1"/>
      <protection hidden="1"/>
    </xf>
    <xf numFmtId="164" fontId="6" fillId="2" borderId="24" xfId="1" applyNumberFormat="1" applyFont="1" applyFill="1" applyBorder="1" applyAlignment="1" applyProtection="1">
      <alignment wrapText="1"/>
      <protection hidden="1"/>
    </xf>
    <xf numFmtId="0" fontId="12" fillId="0" borderId="23" xfId="1" applyFont="1" applyBorder="1" applyAlignment="1">
      <alignment wrapText="1"/>
    </xf>
    <xf numFmtId="164" fontId="12" fillId="2" borderId="15" xfId="1" applyNumberFormat="1" applyFont="1" applyFill="1" applyBorder="1" applyAlignment="1" applyProtection="1">
      <alignment wrapText="1"/>
      <protection hidden="1"/>
    </xf>
    <xf numFmtId="164" fontId="12" fillId="2" borderId="7" xfId="1" applyNumberFormat="1" applyFont="1" applyFill="1" applyBorder="1" applyAlignment="1" applyProtection="1">
      <alignment wrapText="1"/>
      <protection hidden="1"/>
    </xf>
    <xf numFmtId="49" fontId="15" fillId="2" borderId="23" xfId="1" applyNumberFormat="1" applyFont="1" applyFill="1" applyBorder="1" applyAlignment="1" applyProtection="1">
      <alignment wrapText="1"/>
      <protection hidden="1"/>
    </xf>
    <xf numFmtId="0" fontId="0" fillId="0" borderId="15" xfId="0" applyBorder="1" applyAlignment="1"/>
    <xf numFmtId="0" fontId="0" fillId="0" borderId="7" xfId="0" applyBorder="1" applyAlignment="1"/>
    <xf numFmtId="0" fontId="0" fillId="0" borderId="23" xfId="0" applyBorder="1" applyAlignment="1">
      <alignment wrapText="1"/>
    </xf>
    <xf numFmtId="0" fontId="3" fillId="0" borderId="23" xfId="1" applyFont="1" applyBorder="1" applyAlignment="1">
      <alignment wrapText="1"/>
    </xf>
    <xf numFmtId="164" fontId="8" fillId="2" borderId="15" xfId="1" applyNumberFormat="1" applyFont="1" applyFill="1" applyBorder="1" applyAlignment="1" applyProtection="1">
      <alignment wrapText="1"/>
      <protection hidden="1"/>
    </xf>
    <xf numFmtId="164" fontId="8" fillId="2" borderId="7" xfId="1" applyNumberFormat="1" applyFont="1" applyFill="1" applyBorder="1" applyAlignment="1" applyProtection="1">
      <alignment wrapText="1"/>
      <protection hidden="1"/>
    </xf>
    <xf numFmtId="0" fontId="1" fillId="2" borderId="0" xfId="1" applyNumberFormat="1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11" fillId="0" borderId="0" xfId="1" applyFont="1" applyAlignment="1">
      <alignment horizontal="center" wrapText="1"/>
    </xf>
    <xf numFmtId="0" fontId="0" fillId="0" borderId="0" xfId="0" applyAlignment="1">
      <alignment horizontal="center" wrapText="1"/>
    </xf>
    <xf numFmtId="0" fontId="24" fillId="0" borderId="0" xfId="1" applyFont="1" applyAlignment="1">
      <alignment horizontal="center"/>
    </xf>
    <xf numFmtId="0" fontId="0" fillId="0" borderId="0" xfId="0" applyFont="1" applyAlignment="1">
      <alignment horizontal="center"/>
    </xf>
    <xf numFmtId="0" fontId="2" fillId="2" borderId="23" xfId="1" applyNumberFormat="1" applyFont="1" applyFill="1" applyBorder="1" applyAlignment="1" applyProtection="1">
      <alignment horizontal="center"/>
      <protection hidden="1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164" fontId="17" fillId="2" borderId="25" xfId="1" applyNumberFormat="1" applyFont="1" applyFill="1" applyBorder="1" applyAlignment="1" applyProtection="1">
      <alignment wrapText="1"/>
      <protection hidden="1"/>
    </xf>
    <xf numFmtId="164" fontId="17" fillId="2" borderId="14" xfId="1" applyNumberFormat="1" applyFont="1" applyFill="1" applyBorder="1" applyAlignment="1" applyProtection="1">
      <alignment wrapText="1"/>
      <protection hidden="1"/>
    </xf>
    <xf numFmtId="164" fontId="17" fillId="2" borderId="21" xfId="1" applyNumberFormat="1" applyFont="1" applyFill="1" applyBorder="1" applyAlignment="1" applyProtection="1">
      <alignment wrapText="1"/>
      <protection hidden="1"/>
    </xf>
    <xf numFmtId="164" fontId="21" fillId="0" borderId="23" xfId="0" applyNumberFormat="1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7" xfId="0" applyFont="1" applyBorder="1" applyAlignment="1">
      <alignment wrapText="1"/>
    </xf>
    <xf numFmtId="49" fontId="12" fillId="2" borderId="23" xfId="1" applyNumberFormat="1" applyFont="1" applyFill="1" applyBorder="1" applyAlignment="1" applyProtection="1">
      <alignment wrapText="1"/>
      <protection hidden="1"/>
    </xf>
    <xf numFmtId="49" fontId="3" fillId="2" borderId="23" xfId="1" applyNumberFormat="1" applyFont="1" applyFill="1" applyBorder="1" applyAlignment="1" applyProtection="1">
      <alignment wrapText="1"/>
      <protection hidden="1"/>
    </xf>
    <xf numFmtId="0" fontId="0" fillId="0" borderId="15" xfId="0" applyFont="1" applyBorder="1" applyAlignment="1"/>
    <xf numFmtId="0" fontId="0" fillId="0" borderId="7" xfId="0" applyFont="1" applyBorder="1" applyAlignment="1"/>
    <xf numFmtId="49" fontId="15" fillId="2" borderId="25" xfId="1" applyNumberFormat="1" applyFont="1" applyFill="1" applyBorder="1" applyAlignment="1" applyProtection="1">
      <alignment wrapText="1"/>
      <protection hidden="1"/>
    </xf>
    <xf numFmtId="0" fontId="0" fillId="0" borderId="14" xfId="0" applyBorder="1" applyAlignment="1"/>
    <xf numFmtId="0" fontId="0" fillId="0" borderId="21" xfId="0" applyBorder="1" applyAlignment="1"/>
    <xf numFmtId="49" fontId="16" fillId="2" borderId="23" xfId="1" applyNumberFormat="1" applyFont="1" applyFill="1" applyBorder="1" applyAlignment="1" applyProtection="1">
      <alignment wrapText="1"/>
      <protection hidden="1"/>
    </xf>
    <xf numFmtId="0" fontId="7" fillId="0" borderId="15" xfId="0" applyFont="1" applyBorder="1" applyAlignment="1"/>
    <xf numFmtId="0" fontId="7" fillId="0" borderId="7" xfId="0" applyFont="1" applyBorder="1" applyAlignment="1"/>
    <xf numFmtId="164" fontId="3" fillId="2" borderId="26" xfId="1" applyNumberFormat="1" applyFont="1" applyFill="1" applyBorder="1" applyAlignment="1" applyProtection="1">
      <alignment wrapText="1"/>
      <protection hidden="1"/>
    </xf>
    <xf numFmtId="0" fontId="0" fillId="0" borderId="0" xfId="0" applyFont="1" applyAlignment="1"/>
    <xf numFmtId="0" fontId="0" fillId="0" borderId="16" xfId="0" applyFont="1" applyBorder="1" applyAlignment="1"/>
    <xf numFmtId="0" fontId="25" fillId="0" borderId="23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5" fillId="0" borderId="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7" fillId="0" borderId="19" xfId="0" applyFont="1" applyBorder="1" applyAlignment="1">
      <alignment wrapText="1"/>
    </xf>
    <xf numFmtId="164" fontId="16" fillId="2" borderId="24" xfId="1" applyNumberFormat="1" applyFont="1" applyFill="1" applyBorder="1" applyAlignment="1" applyProtection="1">
      <alignment wrapText="1"/>
      <protection hidden="1"/>
    </xf>
    <xf numFmtId="164" fontId="16" fillId="2" borderId="15" xfId="1" applyNumberFormat="1" applyFont="1" applyFill="1" applyBorder="1" applyAlignment="1" applyProtection="1">
      <alignment wrapText="1"/>
      <protection hidden="1"/>
    </xf>
    <xf numFmtId="164" fontId="16" fillId="2" borderId="7" xfId="1" applyNumberFormat="1" applyFont="1" applyFill="1" applyBorder="1" applyAlignment="1" applyProtection="1">
      <alignment wrapText="1"/>
      <protection hidden="1"/>
    </xf>
    <xf numFmtId="0" fontId="21" fillId="0" borderId="23" xfId="0" applyFont="1" applyBorder="1" applyAlignment="1">
      <alignment wrapText="1"/>
    </xf>
    <xf numFmtId="0" fontId="27" fillId="0" borderId="23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2" fillId="0" borderId="15" xfId="0" applyFont="1" applyBorder="1" applyAlignment="1">
      <alignment wrapText="1"/>
    </xf>
    <xf numFmtId="0" fontId="22" fillId="0" borderId="7" xfId="0" applyFont="1" applyBorder="1" applyAlignment="1">
      <alignment wrapText="1"/>
    </xf>
    <xf numFmtId="0" fontId="1" fillId="2" borderId="0" xfId="1" applyFont="1" applyFill="1" applyAlignment="1" applyProtection="1">
      <alignment horizontal="right"/>
      <protection hidden="1"/>
    </xf>
    <xf numFmtId="164" fontId="8" fillId="2" borderId="24" xfId="1" applyNumberFormat="1" applyFont="1" applyFill="1" applyBorder="1" applyAlignment="1" applyProtection="1">
      <alignment wrapText="1"/>
      <protection hidden="1"/>
    </xf>
    <xf numFmtId="0" fontId="10" fillId="2" borderId="0" xfId="1" applyNumberFormat="1" applyFont="1" applyFill="1" applyAlignment="1" applyProtection="1">
      <alignment horizontal="right"/>
      <protection hidden="1"/>
    </xf>
    <xf numFmtId="164" fontId="16" fillId="2" borderId="28" xfId="1" applyNumberFormat="1" applyFont="1" applyFill="1" applyBorder="1" applyAlignment="1" applyProtection="1">
      <alignment wrapText="1"/>
      <protection hidden="1"/>
    </xf>
    <xf numFmtId="164" fontId="16" fillId="2" borderId="25" xfId="1" applyNumberFormat="1" applyFont="1" applyFill="1" applyBorder="1" applyAlignment="1" applyProtection="1">
      <alignment wrapText="1"/>
      <protection hidden="1"/>
    </xf>
  </cellXfs>
  <cellStyles count="2">
    <cellStyle name="Обычный" xfId="0" builtinId="0"/>
    <cellStyle name="Обычный_Tmp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394334</xdr:colOff>
      <xdr:row>1</xdr:row>
      <xdr:rowOff>38102</xdr:rowOff>
    </xdr:from>
    <xdr:ext cx="2920642" cy="1297919"/>
    <xdr:sp macro="" textlink="">
      <xdr:nvSpPr>
        <xdr:cNvPr id="2" name="TextBox 1"/>
        <xdr:cNvSpPr txBox="1"/>
      </xdr:nvSpPr>
      <xdr:spPr>
        <a:xfrm>
          <a:off x="4882514" y="200027"/>
          <a:ext cx="2915464" cy="12979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Calibri"/>
            </a:rPr>
            <a:t>Приложение № 4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Calibri"/>
            </a:rPr>
            <a:t> к решению Совета депутатов  МО Деминский сельсовет № 55от </a:t>
          </a:r>
          <a:r>
            <a:rPr lang="ru-RU" sz="1100" b="0" i="0" strike="noStrike" baseline="0">
              <a:solidFill>
                <a:srgbClr val="000000"/>
              </a:solidFill>
              <a:latin typeface="Calibri"/>
            </a:rPr>
            <a:t> 27.12.2021</a:t>
          </a:r>
          <a:r>
            <a:rPr lang="ru-RU" sz="1100" b="0" i="0" strike="noStrike">
              <a:solidFill>
                <a:srgbClr val="000000"/>
              </a:solidFill>
              <a:latin typeface="Calibri"/>
            </a:rPr>
            <a:t>г.   " О</a:t>
          </a:r>
          <a:r>
            <a:rPr lang="en-US" sz="1100" b="0" i="0" strike="noStrike">
              <a:solidFill>
                <a:srgbClr val="000000"/>
              </a:solidFill>
              <a:latin typeface="Calibri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Calibri"/>
            </a:rPr>
            <a:t> бюджета муниципального образования Деминский сельсовет на 2022 год и плановый период 2023-2024 гг.»   </a:t>
          </a:r>
        </a:p>
        <a:p>
          <a:pPr algn="l" rtl="1">
            <a:defRPr sz="1000"/>
          </a:pPr>
          <a:endParaRPr lang="ru-RU" sz="1100" b="0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tabSelected="1" view="pageBreakPreview" topLeftCell="A16" zoomScaleSheetLayoutView="100" workbookViewId="0">
      <selection activeCell="B18" sqref="B18:I18"/>
    </sheetView>
  </sheetViews>
  <sheetFormatPr defaultRowHeight="12.75" x14ac:dyDescent="0.2"/>
  <cols>
    <col min="1" max="1" width="5.7109375" style="2" customWidth="1"/>
    <col min="2" max="2" width="1.140625" style="2" customWidth="1"/>
    <col min="3" max="3" width="2" style="2" hidden="1" customWidth="1"/>
    <col min="4" max="4" width="0.7109375" style="2" hidden="1" customWidth="1"/>
    <col min="5" max="5" width="0.5703125" style="2" hidden="1" customWidth="1"/>
    <col min="6" max="7" width="0.7109375" style="2" hidden="1" customWidth="1"/>
    <col min="8" max="8" width="0.5703125" style="2" hidden="1" customWidth="1"/>
    <col min="9" max="9" width="47" style="2" customWidth="1"/>
    <col min="10" max="10" width="6.42578125" style="2" customWidth="1"/>
    <col min="11" max="11" width="7" style="2" customWidth="1"/>
    <col min="12" max="12" width="11" style="111" customWidth="1"/>
    <col min="13" max="13" width="6.140625" style="2" customWidth="1"/>
    <col min="14" max="17" width="0" style="2" hidden="1" customWidth="1"/>
    <col min="18" max="19" width="10.5703125" style="2" bestFit="1" customWidth="1"/>
    <col min="20" max="20" width="14" style="116" customWidth="1"/>
    <col min="21" max="21" width="10.7109375" style="2" customWidth="1"/>
    <col min="22" max="22" width="0.7109375" style="2" hidden="1" customWidth="1"/>
    <col min="23" max="16384" width="9.140625" style="2"/>
  </cols>
  <sheetData>
    <row r="1" spans="1:91" ht="12.75" customHeight="1" x14ac:dyDescent="0.2">
      <c r="A1" s="290"/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</row>
    <row r="2" spans="1:91" ht="12.75" customHeight="1" x14ac:dyDescent="0.2">
      <c r="A2" s="292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7"/>
      <c r="V2" s="130"/>
    </row>
    <row r="3" spans="1:91" ht="12.75" customHeight="1" x14ac:dyDescent="0.2">
      <c r="A3" s="246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</row>
    <row r="4" spans="1:91" ht="12.75" customHeight="1" x14ac:dyDescent="0.2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129"/>
    </row>
    <row r="5" spans="1:91" ht="12.75" customHeight="1" x14ac:dyDescent="0.2">
      <c r="A5" s="247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129"/>
    </row>
    <row r="6" spans="1:91" ht="18.75" customHeight="1" x14ac:dyDescent="0.2">
      <c r="A6" s="246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130"/>
    </row>
    <row r="7" spans="1:91" ht="77.25" customHeight="1" x14ac:dyDescent="0.25">
      <c r="A7" s="248" t="s">
        <v>86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1"/>
    </row>
    <row r="8" spans="1:91" s="28" customFormat="1" ht="12.75" customHeight="1" x14ac:dyDescent="0.2">
      <c r="A8" s="3"/>
      <c r="B8" s="3"/>
      <c r="C8" s="3"/>
      <c r="D8" s="3"/>
      <c r="E8" s="3"/>
      <c r="F8" s="3"/>
      <c r="G8" s="3"/>
      <c r="H8" s="3"/>
      <c r="I8" s="250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"/>
      <c r="V8" s="27"/>
    </row>
    <row r="9" spans="1:91" ht="11.25" customHeight="1" thickBot="1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114"/>
      <c r="U9" s="4"/>
      <c r="V9" s="4"/>
    </row>
    <row r="10" spans="1:91" ht="18" customHeight="1" thickBot="1" x14ac:dyDescent="0.25">
      <c r="A10" s="4"/>
      <c r="B10" s="5"/>
      <c r="C10" s="6"/>
      <c r="D10" s="6"/>
      <c r="E10" s="6"/>
      <c r="F10" s="6"/>
      <c r="G10" s="6"/>
      <c r="H10" s="6"/>
      <c r="I10" s="97" t="s">
        <v>0</v>
      </c>
      <c r="J10" s="112" t="s">
        <v>19</v>
      </c>
      <c r="K10" s="112" t="s">
        <v>20</v>
      </c>
      <c r="L10" s="112" t="s">
        <v>21</v>
      </c>
      <c r="M10" s="113" t="s">
        <v>22</v>
      </c>
      <c r="N10" s="7"/>
      <c r="O10" s="8"/>
      <c r="P10" s="8"/>
      <c r="Q10" s="8"/>
      <c r="R10" s="117" t="s">
        <v>62</v>
      </c>
      <c r="S10" s="117" t="s">
        <v>68</v>
      </c>
      <c r="T10" s="98" t="s">
        <v>75</v>
      </c>
      <c r="U10" s="33"/>
      <c r="V10" s="1"/>
    </row>
    <row r="11" spans="1:91" ht="12.75" customHeight="1" x14ac:dyDescent="0.2">
      <c r="A11" s="1"/>
      <c r="B11" s="252">
        <v>1</v>
      </c>
      <c r="C11" s="253"/>
      <c r="D11" s="253"/>
      <c r="E11" s="253"/>
      <c r="F11" s="253"/>
      <c r="G11" s="253"/>
      <c r="H11" s="253"/>
      <c r="I11" s="254"/>
      <c r="J11" s="9">
        <v>3</v>
      </c>
      <c r="K11" s="9">
        <v>4</v>
      </c>
      <c r="L11" s="9">
        <v>5</v>
      </c>
      <c r="M11" s="9">
        <v>6</v>
      </c>
      <c r="N11" s="9">
        <v>8</v>
      </c>
      <c r="O11" s="9">
        <v>9</v>
      </c>
      <c r="P11" s="9">
        <v>10</v>
      </c>
      <c r="Q11" s="9">
        <v>11</v>
      </c>
      <c r="R11" s="9">
        <v>7</v>
      </c>
      <c r="S11" s="9">
        <v>8</v>
      </c>
      <c r="T11" s="128" t="s">
        <v>34</v>
      </c>
      <c r="U11" s="33" t="s">
        <v>1</v>
      </c>
      <c r="V11" s="1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Y11" s="50"/>
    </row>
    <row r="12" spans="1:91" s="29" customFormat="1" ht="15.75" customHeight="1" x14ac:dyDescent="0.2">
      <c r="A12" s="80"/>
      <c r="B12" s="255" t="s">
        <v>2</v>
      </c>
      <c r="C12" s="256"/>
      <c r="D12" s="256"/>
      <c r="E12" s="256"/>
      <c r="F12" s="256"/>
      <c r="G12" s="256"/>
      <c r="H12" s="256"/>
      <c r="I12" s="257"/>
      <c r="J12" s="92">
        <v>1</v>
      </c>
      <c r="K12" s="92">
        <v>0</v>
      </c>
      <c r="L12" s="99"/>
      <c r="M12" s="90"/>
      <c r="N12" s="91">
        <v>139300</v>
      </c>
      <c r="O12" s="91">
        <v>174000</v>
      </c>
      <c r="P12" s="91">
        <v>191400</v>
      </c>
      <c r="Q12" s="91">
        <v>143300</v>
      </c>
      <c r="R12" s="37">
        <f>SUM(R13+R19+R27)</f>
        <v>2518000</v>
      </c>
      <c r="S12" s="37">
        <f>SUM(S13+S19)</f>
        <v>2513000</v>
      </c>
      <c r="T12" s="162">
        <f>SUM(T13+T19)</f>
        <v>2513000</v>
      </c>
      <c r="U12" s="83" t="s">
        <v>1</v>
      </c>
      <c r="V12" s="49"/>
      <c r="W12" s="51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93"/>
    </row>
    <row r="13" spans="1:91" s="137" customFormat="1" ht="24.6" customHeight="1" x14ac:dyDescent="0.2">
      <c r="A13" s="131"/>
      <c r="B13" s="258" t="s">
        <v>10</v>
      </c>
      <c r="C13" s="259"/>
      <c r="D13" s="259"/>
      <c r="E13" s="259"/>
      <c r="F13" s="259"/>
      <c r="G13" s="259"/>
      <c r="H13" s="259"/>
      <c r="I13" s="260"/>
      <c r="J13" s="132" t="s">
        <v>8</v>
      </c>
      <c r="K13" s="133" t="s">
        <v>11</v>
      </c>
      <c r="L13" s="134"/>
      <c r="M13" s="135"/>
      <c r="N13" s="136"/>
      <c r="O13" s="136"/>
      <c r="P13" s="136"/>
      <c r="Q13" s="136"/>
      <c r="R13" s="163">
        <f>SUM(R18)</f>
        <v>627000</v>
      </c>
      <c r="S13" s="164">
        <f>SUM(S18)</f>
        <v>627000</v>
      </c>
      <c r="T13" s="165">
        <f>SUM(T18)</f>
        <v>627000</v>
      </c>
    </row>
    <row r="14" spans="1:91" s="137" customFormat="1" ht="36.75" customHeight="1" x14ac:dyDescent="0.2">
      <c r="A14" s="131"/>
      <c r="B14" s="234" t="s">
        <v>59</v>
      </c>
      <c r="C14" s="235"/>
      <c r="D14" s="235"/>
      <c r="E14" s="235"/>
      <c r="F14" s="235"/>
      <c r="G14" s="235"/>
      <c r="H14" s="235"/>
      <c r="I14" s="220"/>
      <c r="J14" s="55" t="s">
        <v>8</v>
      </c>
      <c r="K14" s="56" t="s">
        <v>11</v>
      </c>
      <c r="L14" s="183">
        <v>1700000000</v>
      </c>
      <c r="M14" s="135"/>
      <c r="N14" s="136"/>
      <c r="O14" s="136"/>
      <c r="P14" s="136"/>
      <c r="Q14" s="136"/>
      <c r="R14" s="184">
        <f>SUM(R18)</f>
        <v>627000</v>
      </c>
      <c r="S14" s="185">
        <f>SUM(S18)</f>
        <v>627000</v>
      </c>
      <c r="T14" s="169">
        <f>SUM(T18)</f>
        <v>627000</v>
      </c>
    </row>
    <row r="15" spans="1:91" s="137" customFormat="1" ht="16.149999999999999" customHeight="1" x14ac:dyDescent="0.2">
      <c r="A15" s="131"/>
      <c r="B15" s="220" t="s">
        <v>40</v>
      </c>
      <c r="C15" s="215"/>
      <c r="D15" s="215"/>
      <c r="E15" s="215"/>
      <c r="F15" s="215"/>
      <c r="G15" s="215"/>
      <c r="H15" s="215"/>
      <c r="I15" s="216"/>
      <c r="J15" s="55" t="s">
        <v>8</v>
      </c>
      <c r="K15" s="56" t="s">
        <v>11</v>
      </c>
      <c r="L15" s="183">
        <v>1780000000</v>
      </c>
      <c r="M15" s="135"/>
      <c r="N15" s="136"/>
      <c r="O15" s="136"/>
      <c r="P15" s="136"/>
      <c r="Q15" s="136"/>
      <c r="R15" s="184">
        <f>SUM(R17)</f>
        <v>627000</v>
      </c>
      <c r="S15" s="185">
        <f>SUM(S18)</f>
        <v>627000</v>
      </c>
      <c r="T15" s="169">
        <f>SUM(T18)</f>
        <v>627000</v>
      </c>
    </row>
    <row r="16" spans="1:91" s="137" customFormat="1" ht="14.25" customHeight="1" x14ac:dyDescent="0.2">
      <c r="A16" s="131"/>
      <c r="B16" s="220" t="s">
        <v>41</v>
      </c>
      <c r="C16" s="205"/>
      <c r="D16" s="205"/>
      <c r="E16" s="205"/>
      <c r="F16" s="205"/>
      <c r="G16" s="205"/>
      <c r="H16" s="205"/>
      <c r="I16" s="206"/>
      <c r="J16" s="55" t="s">
        <v>8</v>
      </c>
      <c r="K16" s="56" t="s">
        <v>11</v>
      </c>
      <c r="L16" s="183">
        <v>1780100000</v>
      </c>
      <c r="M16" s="135"/>
      <c r="N16" s="136"/>
      <c r="O16" s="136"/>
      <c r="P16" s="136"/>
      <c r="Q16" s="136"/>
      <c r="R16" s="184">
        <f>SUM(R18)</f>
        <v>627000</v>
      </c>
      <c r="S16" s="185">
        <f>SUM(S18)</f>
        <v>627000</v>
      </c>
      <c r="T16" s="169">
        <f>SUM(T18)</f>
        <v>627000</v>
      </c>
    </row>
    <row r="17" spans="1:22" s="31" customFormat="1" ht="15.75" customHeight="1" x14ac:dyDescent="0.2">
      <c r="A17" s="30"/>
      <c r="B17" s="204" t="s">
        <v>12</v>
      </c>
      <c r="C17" s="221"/>
      <c r="D17" s="221"/>
      <c r="E17" s="221"/>
      <c r="F17" s="221"/>
      <c r="G17" s="221"/>
      <c r="H17" s="221"/>
      <c r="I17" s="222"/>
      <c r="J17" s="32" t="s">
        <v>8</v>
      </c>
      <c r="K17" s="32" t="s">
        <v>11</v>
      </c>
      <c r="L17" s="32" t="s">
        <v>33</v>
      </c>
      <c r="M17" s="52">
        <v>0</v>
      </c>
      <c r="N17" s="79"/>
      <c r="O17" s="79"/>
      <c r="P17" s="79"/>
      <c r="Q17" s="79"/>
      <c r="R17" s="166">
        <f>SUM(R18)</f>
        <v>627000</v>
      </c>
      <c r="S17" s="167">
        <f>SUM(S18)</f>
        <v>627000</v>
      </c>
      <c r="T17" s="168">
        <f>SUM(T18)</f>
        <v>627000</v>
      </c>
    </row>
    <row r="18" spans="1:22" s="31" customFormat="1" ht="26.25" customHeight="1" x14ac:dyDescent="0.2">
      <c r="A18" s="30"/>
      <c r="B18" s="217" t="s">
        <v>30</v>
      </c>
      <c r="C18" s="230"/>
      <c r="D18" s="230"/>
      <c r="E18" s="230"/>
      <c r="F18" s="230"/>
      <c r="G18" s="230"/>
      <c r="H18" s="230"/>
      <c r="I18" s="219"/>
      <c r="J18" s="54" t="s">
        <v>8</v>
      </c>
      <c r="K18" s="54" t="s">
        <v>11</v>
      </c>
      <c r="L18" s="54" t="s">
        <v>33</v>
      </c>
      <c r="M18" s="55" t="s">
        <v>29</v>
      </c>
      <c r="N18" s="56"/>
      <c r="O18" s="56"/>
      <c r="P18" s="56"/>
      <c r="Q18" s="56"/>
      <c r="R18" s="169">
        <v>627000</v>
      </c>
      <c r="S18" s="170">
        <v>627000</v>
      </c>
      <c r="T18" s="169">
        <v>627000</v>
      </c>
    </row>
    <row r="19" spans="1:22" s="147" customFormat="1" ht="34.5" customHeight="1" x14ac:dyDescent="0.2">
      <c r="A19" s="138"/>
      <c r="B19" s="293" t="s">
        <v>14</v>
      </c>
      <c r="C19" s="293"/>
      <c r="D19" s="293"/>
      <c r="E19" s="293"/>
      <c r="F19" s="293"/>
      <c r="G19" s="293"/>
      <c r="H19" s="293"/>
      <c r="I19" s="294"/>
      <c r="J19" s="139">
        <v>1</v>
      </c>
      <c r="K19" s="139">
        <v>4</v>
      </c>
      <c r="L19" s="140"/>
      <c r="M19" s="141"/>
      <c r="N19" s="142">
        <v>78800</v>
      </c>
      <c r="O19" s="143">
        <v>113500</v>
      </c>
      <c r="P19" s="143">
        <v>112900</v>
      </c>
      <c r="Q19" s="144">
        <v>82800</v>
      </c>
      <c r="R19" s="144">
        <f>SUM(R23)</f>
        <v>1886000</v>
      </c>
      <c r="S19" s="144">
        <f>SUM(S23)</f>
        <v>1886000</v>
      </c>
      <c r="T19" s="171">
        <f>SUM(T22)</f>
        <v>1886000</v>
      </c>
      <c r="U19" s="145" t="s">
        <v>1</v>
      </c>
      <c r="V19" s="146"/>
    </row>
    <row r="20" spans="1:22" s="147" customFormat="1" ht="34.5" customHeight="1" x14ac:dyDescent="0.2">
      <c r="A20" s="138"/>
      <c r="B20" s="234" t="s">
        <v>59</v>
      </c>
      <c r="C20" s="235"/>
      <c r="D20" s="235"/>
      <c r="E20" s="235"/>
      <c r="F20" s="235"/>
      <c r="G20" s="235"/>
      <c r="H20" s="235"/>
      <c r="I20" s="220"/>
      <c r="J20" s="139">
        <v>1</v>
      </c>
      <c r="K20" s="139">
        <v>4</v>
      </c>
      <c r="L20" s="140">
        <v>1700000000</v>
      </c>
      <c r="M20" s="141"/>
      <c r="N20" s="142"/>
      <c r="O20" s="143"/>
      <c r="P20" s="143"/>
      <c r="Q20" s="144"/>
      <c r="R20" s="144">
        <f t="shared" ref="R20:T21" si="0">SUM(R22)</f>
        <v>1886000</v>
      </c>
      <c r="S20" s="144">
        <f t="shared" si="0"/>
        <v>1886000</v>
      </c>
      <c r="T20" s="171">
        <f t="shared" si="0"/>
        <v>1886000</v>
      </c>
      <c r="U20" s="145"/>
      <c r="V20" s="146"/>
    </row>
    <row r="21" spans="1:22" s="126" customFormat="1" ht="16.149999999999999" customHeight="1" x14ac:dyDescent="0.2">
      <c r="A21" s="118"/>
      <c r="B21" s="220" t="s">
        <v>40</v>
      </c>
      <c r="C21" s="215"/>
      <c r="D21" s="215"/>
      <c r="E21" s="215"/>
      <c r="F21" s="215"/>
      <c r="G21" s="215"/>
      <c r="H21" s="215"/>
      <c r="I21" s="216"/>
      <c r="J21" s="148">
        <v>1</v>
      </c>
      <c r="K21" s="148">
        <v>4</v>
      </c>
      <c r="L21" s="149">
        <v>1780000000</v>
      </c>
      <c r="M21" s="150"/>
      <c r="N21" s="151"/>
      <c r="O21" s="152"/>
      <c r="P21" s="152"/>
      <c r="Q21" s="153"/>
      <c r="R21" s="153">
        <f t="shared" si="0"/>
        <v>1886000</v>
      </c>
      <c r="S21" s="153">
        <f t="shared" si="0"/>
        <v>1886000</v>
      </c>
      <c r="T21" s="172">
        <f t="shared" si="0"/>
        <v>1886000</v>
      </c>
      <c r="U21" s="125"/>
      <c r="V21" s="10"/>
    </row>
    <row r="22" spans="1:22" ht="14.25" customHeight="1" x14ac:dyDescent="0.2">
      <c r="A22" s="80"/>
      <c r="B22" s="220" t="s">
        <v>41</v>
      </c>
      <c r="C22" s="205"/>
      <c r="D22" s="205"/>
      <c r="E22" s="205"/>
      <c r="F22" s="205"/>
      <c r="G22" s="205"/>
      <c r="H22" s="205"/>
      <c r="I22" s="206"/>
      <c r="J22" s="12">
        <v>1</v>
      </c>
      <c r="K22" s="12">
        <v>4</v>
      </c>
      <c r="L22" s="100">
        <v>1780100000</v>
      </c>
      <c r="M22" s="11"/>
      <c r="N22" s="13">
        <v>78800</v>
      </c>
      <c r="O22" s="14">
        <v>113500</v>
      </c>
      <c r="P22" s="14">
        <v>112900</v>
      </c>
      <c r="Q22" s="15">
        <v>82800</v>
      </c>
      <c r="R22" s="48">
        <f>SUM(R23)</f>
        <v>1886000</v>
      </c>
      <c r="S22" s="48">
        <f>SUM(S23)</f>
        <v>1886000</v>
      </c>
      <c r="T22" s="173">
        <f>SUM(T23)</f>
        <v>1886000</v>
      </c>
      <c r="U22" s="24" t="s">
        <v>1</v>
      </c>
      <c r="V22" s="10"/>
    </row>
    <row r="23" spans="1:22" ht="12.75" customHeight="1" x14ac:dyDescent="0.2">
      <c r="A23" s="80"/>
      <c r="B23" s="234" t="s">
        <v>3</v>
      </c>
      <c r="C23" s="234"/>
      <c r="D23" s="234"/>
      <c r="E23" s="234"/>
      <c r="F23" s="234"/>
      <c r="G23" s="234"/>
      <c r="H23" s="234"/>
      <c r="I23" s="204"/>
      <c r="J23" s="12">
        <v>1</v>
      </c>
      <c r="K23" s="12">
        <v>4</v>
      </c>
      <c r="L23" s="100">
        <v>1780110020</v>
      </c>
      <c r="M23" s="11"/>
      <c r="N23" s="13">
        <v>78800</v>
      </c>
      <c r="O23" s="14">
        <v>113500</v>
      </c>
      <c r="P23" s="14">
        <v>112900</v>
      </c>
      <c r="Q23" s="15">
        <v>82800</v>
      </c>
      <c r="R23" s="48">
        <f>SUM(R24:R26)</f>
        <v>1886000</v>
      </c>
      <c r="S23" s="48">
        <f>SUM(S24:S26)</f>
        <v>1886000</v>
      </c>
      <c r="T23" s="173">
        <f>SUM(T24+T25+T26)</f>
        <v>1886000</v>
      </c>
      <c r="U23" s="24" t="s">
        <v>1</v>
      </c>
      <c r="V23" s="10"/>
    </row>
    <row r="24" spans="1:22" ht="24.75" customHeight="1" x14ac:dyDescent="0.2">
      <c r="A24" s="80"/>
      <c r="B24" s="217" t="s">
        <v>30</v>
      </c>
      <c r="C24" s="230"/>
      <c r="D24" s="230"/>
      <c r="E24" s="230"/>
      <c r="F24" s="230"/>
      <c r="G24" s="230"/>
      <c r="H24" s="230"/>
      <c r="I24" s="219"/>
      <c r="J24" s="57" t="s">
        <v>8</v>
      </c>
      <c r="K24" s="57" t="s">
        <v>9</v>
      </c>
      <c r="L24" s="58" t="s">
        <v>42</v>
      </c>
      <c r="M24" s="59">
        <v>120</v>
      </c>
      <c r="N24" s="60"/>
      <c r="O24" s="61"/>
      <c r="P24" s="61"/>
      <c r="Q24" s="62"/>
      <c r="R24" s="62">
        <v>1433000</v>
      </c>
      <c r="S24" s="62">
        <v>1433000</v>
      </c>
      <c r="T24" s="174">
        <v>1433000</v>
      </c>
      <c r="U24" s="24"/>
      <c r="V24" s="10"/>
    </row>
    <row r="25" spans="1:22" ht="24.75" customHeight="1" x14ac:dyDescent="0.2">
      <c r="A25" s="80"/>
      <c r="B25" s="239" t="s">
        <v>31</v>
      </c>
      <c r="C25" s="240"/>
      <c r="D25" s="240"/>
      <c r="E25" s="240"/>
      <c r="F25" s="240"/>
      <c r="G25" s="240"/>
      <c r="H25" s="240"/>
      <c r="I25" s="241"/>
      <c r="J25" s="63" t="s">
        <v>8</v>
      </c>
      <c r="K25" s="57" t="s">
        <v>9</v>
      </c>
      <c r="L25" s="64" t="s">
        <v>42</v>
      </c>
      <c r="M25" s="59">
        <v>240</v>
      </c>
      <c r="N25" s="60"/>
      <c r="O25" s="61"/>
      <c r="P25" s="61"/>
      <c r="Q25" s="62"/>
      <c r="R25" s="62">
        <v>448000</v>
      </c>
      <c r="S25" s="62">
        <v>448000</v>
      </c>
      <c r="T25" s="174">
        <v>448000</v>
      </c>
      <c r="U25" s="24"/>
      <c r="V25" s="10"/>
    </row>
    <row r="26" spans="1:22" ht="14.25" customHeight="1" x14ac:dyDescent="0.2">
      <c r="A26" s="80"/>
      <c r="B26" s="265" t="s">
        <v>32</v>
      </c>
      <c r="C26" s="266"/>
      <c r="D26" s="266"/>
      <c r="E26" s="266"/>
      <c r="F26" s="266"/>
      <c r="G26" s="266"/>
      <c r="H26" s="266"/>
      <c r="I26" s="267"/>
      <c r="J26" s="63" t="s">
        <v>8</v>
      </c>
      <c r="K26" s="57" t="s">
        <v>9</v>
      </c>
      <c r="L26" s="64" t="s">
        <v>42</v>
      </c>
      <c r="M26" s="59">
        <v>850</v>
      </c>
      <c r="N26" s="60"/>
      <c r="O26" s="61"/>
      <c r="P26" s="61"/>
      <c r="Q26" s="62"/>
      <c r="R26" s="62">
        <v>5000</v>
      </c>
      <c r="S26" s="62">
        <v>5000</v>
      </c>
      <c r="T26" s="174">
        <v>5000</v>
      </c>
      <c r="U26" s="24"/>
      <c r="V26" s="10"/>
    </row>
    <row r="27" spans="1:22" s="96" customFormat="1" ht="14.25" customHeight="1" x14ac:dyDescent="0.2">
      <c r="A27" s="94"/>
      <c r="B27" s="268" t="s">
        <v>72</v>
      </c>
      <c r="C27" s="269"/>
      <c r="D27" s="269"/>
      <c r="E27" s="269"/>
      <c r="F27" s="269"/>
      <c r="G27" s="269"/>
      <c r="H27" s="269"/>
      <c r="I27" s="270"/>
      <c r="J27" s="194" t="s">
        <v>8</v>
      </c>
      <c r="K27" s="194" t="s">
        <v>70</v>
      </c>
      <c r="L27" s="195"/>
      <c r="M27" s="75"/>
      <c r="N27" s="76"/>
      <c r="O27" s="77"/>
      <c r="P27" s="77"/>
      <c r="Q27" s="78"/>
      <c r="R27" s="78">
        <f>SUM(R30)</f>
        <v>5000</v>
      </c>
      <c r="S27" s="78"/>
      <c r="T27" s="175"/>
      <c r="U27" s="33"/>
      <c r="V27" s="72"/>
    </row>
    <row r="28" spans="1:22" ht="14.25" customHeight="1" x14ac:dyDescent="0.2">
      <c r="A28" s="80"/>
      <c r="B28" s="271" t="s">
        <v>24</v>
      </c>
      <c r="C28" s="272"/>
      <c r="D28" s="272"/>
      <c r="E28" s="272"/>
      <c r="F28" s="272"/>
      <c r="G28" s="272"/>
      <c r="H28" s="272"/>
      <c r="I28" s="273"/>
      <c r="J28" s="196" t="s">
        <v>8</v>
      </c>
      <c r="K28" s="196" t="s">
        <v>70</v>
      </c>
      <c r="L28" s="197" t="s">
        <v>65</v>
      </c>
      <c r="M28" s="59"/>
      <c r="N28" s="60"/>
      <c r="O28" s="61"/>
      <c r="P28" s="61"/>
      <c r="Q28" s="62"/>
      <c r="R28" s="62">
        <f>SUM(R30)</f>
        <v>5000</v>
      </c>
      <c r="S28" s="62"/>
      <c r="T28" s="174"/>
      <c r="U28" s="24"/>
      <c r="V28" s="10"/>
    </row>
    <row r="29" spans="1:22" s="73" customFormat="1" ht="21" customHeight="1" x14ac:dyDescent="0.2">
      <c r="A29" s="81"/>
      <c r="B29" s="262" t="s">
        <v>74</v>
      </c>
      <c r="C29" s="263"/>
      <c r="D29" s="263"/>
      <c r="E29" s="263"/>
      <c r="F29" s="263"/>
      <c r="G29" s="263"/>
      <c r="H29" s="263"/>
      <c r="I29" s="264"/>
      <c r="J29" s="198" t="s">
        <v>8</v>
      </c>
      <c r="K29" s="198" t="s">
        <v>70</v>
      </c>
      <c r="L29" s="199" t="s">
        <v>71</v>
      </c>
      <c r="M29" s="11"/>
      <c r="N29" s="13"/>
      <c r="O29" s="14"/>
      <c r="P29" s="14"/>
      <c r="Q29" s="15"/>
      <c r="R29" s="15">
        <f>SUM(R30)</f>
        <v>5000</v>
      </c>
      <c r="S29" s="15"/>
      <c r="T29" s="173"/>
      <c r="U29" s="24"/>
      <c r="V29" s="10"/>
    </row>
    <row r="30" spans="1:22" ht="13.9" customHeight="1" x14ac:dyDescent="0.2">
      <c r="A30" s="80"/>
      <c r="B30" s="261" t="s">
        <v>73</v>
      </c>
      <c r="C30" s="240"/>
      <c r="D30" s="240"/>
      <c r="E30" s="240"/>
      <c r="F30" s="240"/>
      <c r="G30" s="240"/>
      <c r="H30" s="240"/>
      <c r="I30" s="241"/>
      <c r="J30" s="196" t="s">
        <v>8</v>
      </c>
      <c r="K30" s="196" t="s">
        <v>70</v>
      </c>
      <c r="L30" s="196" t="s">
        <v>71</v>
      </c>
      <c r="M30" s="59">
        <v>870</v>
      </c>
      <c r="N30" s="60"/>
      <c r="O30" s="61"/>
      <c r="P30" s="61"/>
      <c r="Q30" s="62"/>
      <c r="R30" s="62">
        <v>5000</v>
      </c>
      <c r="S30" s="62"/>
      <c r="T30" s="174"/>
      <c r="U30" s="24"/>
      <c r="V30" s="10"/>
    </row>
    <row r="31" spans="1:22" s="96" customFormat="1" ht="12" customHeight="1" x14ac:dyDescent="0.2">
      <c r="A31" s="94"/>
      <c r="B31" s="229" t="s">
        <v>28</v>
      </c>
      <c r="C31" s="244"/>
      <c r="D31" s="244"/>
      <c r="E31" s="244"/>
      <c r="F31" s="244"/>
      <c r="G31" s="244"/>
      <c r="H31" s="244"/>
      <c r="I31" s="245"/>
      <c r="J31" s="74">
        <v>2</v>
      </c>
      <c r="K31" s="74"/>
      <c r="L31" s="103"/>
      <c r="M31" s="75"/>
      <c r="N31" s="76"/>
      <c r="O31" s="77"/>
      <c r="P31" s="77"/>
      <c r="Q31" s="78"/>
      <c r="R31" s="78">
        <f>SUM(R36)</f>
        <v>105455</v>
      </c>
      <c r="S31" s="78">
        <f>SUM(S36)</f>
        <v>109000</v>
      </c>
      <c r="T31" s="175">
        <f>SUM(T36)</f>
        <v>112833</v>
      </c>
      <c r="U31" s="95"/>
      <c r="V31" s="72"/>
    </row>
    <row r="32" spans="1:22" s="96" customFormat="1" ht="12" customHeight="1" x14ac:dyDescent="0.2">
      <c r="A32" s="94"/>
      <c r="B32" s="224" t="s">
        <v>43</v>
      </c>
      <c r="C32" s="225"/>
      <c r="D32" s="225"/>
      <c r="E32" s="225"/>
      <c r="F32" s="225"/>
      <c r="G32" s="225"/>
      <c r="H32" s="225"/>
      <c r="I32" s="226"/>
      <c r="J32" s="74">
        <v>2</v>
      </c>
      <c r="K32" s="74">
        <v>3</v>
      </c>
      <c r="L32" s="103"/>
      <c r="M32" s="75"/>
      <c r="N32" s="76"/>
      <c r="O32" s="77"/>
      <c r="P32" s="77"/>
      <c r="Q32" s="78"/>
      <c r="R32" s="78">
        <f>SUM(R36)</f>
        <v>105455</v>
      </c>
      <c r="S32" s="78">
        <f>SUM(S36)</f>
        <v>109000</v>
      </c>
      <c r="T32" s="175">
        <f>SUM(T36)</f>
        <v>112833</v>
      </c>
      <c r="U32" s="95"/>
      <c r="V32" s="72"/>
    </row>
    <row r="33" spans="1:22" s="96" customFormat="1" ht="33" customHeight="1" x14ac:dyDescent="0.2">
      <c r="A33" s="94"/>
      <c r="B33" s="234" t="s">
        <v>59</v>
      </c>
      <c r="C33" s="235"/>
      <c r="D33" s="235"/>
      <c r="E33" s="235"/>
      <c r="F33" s="235"/>
      <c r="G33" s="235"/>
      <c r="H33" s="235"/>
      <c r="I33" s="220"/>
      <c r="J33" s="74">
        <v>2</v>
      </c>
      <c r="K33" s="74">
        <v>3</v>
      </c>
      <c r="L33" s="103">
        <v>1700000000</v>
      </c>
      <c r="M33" s="75"/>
      <c r="N33" s="76"/>
      <c r="O33" s="77"/>
      <c r="P33" s="77"/>
      <c r="Q33" s="78"/>
      <c r="R33" s="78">
        <f>SUM(R36)</f>
        <v>105455</v>
      </c>
      <c r="S33" s="78">
        <f>SUM(S36)</f>
        <v>109000</v>
      </c>
      <c r="T33" s="175">
        <f>SUM(T36)</f>
        <v>112833</v>
      </c>
      <c r="U33" s="95"/>
      <c r="V33" s="72"/>
    </row>
    <row r="34" spans="1:22" ht="22.5" customHeight="1" x14ac:dyDescent="0.2">
      <c r="A34" s="80"/>
      <c r="B34" s="231" t="s">
        <v>44</v>
      </c>
      <c r="C34" s="205"/>
      <c r="D34" s="205"/>
      <c r="E34" s="205"/>
      <c r="F34" s="205"/>
      <c r="G34" s="205"/>
      <c r="H34" s="205"/>
      <c r="I34" s="206"/>
      <c r="J34" s="44">
        <v>2</v>
      </c>
      <c r="K34" s="44">
        <v>3</v>
      </c>
      <c r="L34" s="104">
        <v>1790000000</v>
      </c>
      <c r="M34" s="45"/>
      <c r="N34" s="46"/>
      <c r="O34" s="47"/>
      <c r="P34" s="47"/>
      <c r="Q34" s="48"/>
      <c r="R34" s="48">
        <f>SUM(R36)</f>
        <v>105455</v>
      </c>
      <c r="S34" s="48">
        <f>SUM(S36)</f>
        <v>109000</v>
      </c>
      <c r="T34" s="176">
        <f>SUM(T36)</f>
        <v>112833</v>
      </c>
      <c r="U34" s="24"/>
      <c r="V34" s="10"/>
    </row>
    <row r="35" spans="1:22" ht="12.6" customHeight="1" x14ac:dyDescent="0.2">
      <c r="A35" s="80"/>
      <c r="B35" s="220" t="s">
        <v>45</v>
      </c>
      <c r="C35" s="227"/>
      <c r="D35" s="227"/>
      <c r="E35" s="227"/>
      <c r="F35" s="227"/>
      <c r="G35" s="227"/>
      <c r="H35" s="227"/>
      <c r="I35" s="228"/>
      <c r="J35" s="44">
        <v>2</v>
      </c>
      <c r="K35" s="44">
        <v>3</v>
      </c>
      <c r="L35" s="104">
        <v>1790100000</v>
      </c>
      <c r="M35" s="45"/>
      <c r="N35" s="46"/>
      <c r="O35" s="47"/>
      <c r="P35" s="47"/>
      <c r="Q35" s="48"/>
      <c r="R35" s="48">
        <f>SUM(R36)</f>
        <v>105455</v>
      </c>
      <c r="S35" s="48">
        <f>SUM(S36)</f>
        <v>109000</v>
      </c>
      <c r="T35" s="176">
        <f>SUM(T36)</f>
        <v>112833</v>
      </c>
      <c r="U35" s="24"/>
      <c r="V35" s="10"/>
    </row>
    <row r="36" spans="1:22" ht="23.25" customHeight="1" x14ac:dyDescent="0.2">
      <c r="A36" s="80"/>
      <c r="B36" s="220" t="s">
        <v>27</v>
      </c>
      <c r="C36" s="227"/>
      <c r="D36" s="227"/>
      <c r="E36" s="227"/>
      <c r="F36" s="227"/>
      <c r="G36" s="227"/>
      <c r="H36" s="227"/>
      <c r="I36" s="228"/>
      <c r="J36" s="44">
        <v>2</v>
      </c>
      <c r="K36" s="44">
        <v>3</v>
      </c>
      <c r="L36" s="104">
        <v>1790151180</v>
      </c>
      <c r="M36" s="45"/>
      <c r="N36" s="46"/>
      <c r="O36" s="47"/>
      <c r="P36" s="47"/>
      <c r="Q36" s="48"/>
      <c r="R36" s="48">
        <f>SUM(R37:R38)</f>
        <v>105455</v>
      </c>
      <c r="S36" s="48">
        <f>SUM(S37:S38)</f>
        <v>109000</v>
      </c>
      <c r="T36" s="176">
        <f>SUM(T37:T38)</f>
        <v>112833</v>
      </c>
      <c r="U36" s="24"/>
      <c r="V36" s="10"/>
    </row>
    <row r="37" spans="1:22" ht="24.75" customHeight="1" x14ac:dyDescent="0.2">
      <c r="A37" s="80"/>
      <c r="B37" s="217" t="s">
        <v>30</v>
      </c>
      <c r="C37" s="230"/>
      <c r="D37" s="230"/>
      <c r="E37" s="230"/>
      <c r="F37" s="230"/>
      <c r="G37" s="230"/>
      <c r="H37" s="230"/>
      <c r="I37" s="219"/>
      <c r="J37" s="44">
        <v>2</v>
      </c>
      <c r="K37" s="44">
        <v>3</v>
      </c>
      <c r="L37" s="104">
        <v>1790151180</v>
      </c>
      <c r="M37" s="45">
        <v>120</v>
      </c>
      <c r="N37" s="46"/>
      <c r="O37" s="47"/>
      <c r="P37" s="47"/>
      <c r="Q37" s="48"/>
      <c r="R37" s="48">
        <v>101775</v>
      </c>
      <c r="S37" s="48">
        <v>101775</v>
      </c>
      <c r="T37" s="176">
        <v>101775</v>
      </c>
      <c r="U37" s="24"/>
      <c r="V37" s="10"/>
    </row>
    <row r="38" spans="1:22" s="126" customFormat="1" ht="26.25" customHeight="1" x14ac:dyDescent="0.2">
      <c r="A38" s="118"/>
      <c r="B38" s="231" t="s">
        <v>31</v>
      </c>
      <c r="C38" s="232"/>
      <c r="D38" s="232"/>
      <c r="E38" s="232"/>
      <c r="F38" s="232"/>
      <c r="G38" s="232"/>
      <c r="H38" s="232"/>
      <c r="I38" s="233"/>
      <c r="J38" s="65">
        <v>2</v>
      </c>
      <c r="K38" s="65">
        <v>3</v>
      </c>
      <c r="L38" s="102">
        <v>1790151180</v>
      </c>
      <c r="M38" s="59">
        <v>240</v>
      </c>
      <c r="N38" s="60"/>
      <c r="O38" s="61"/>
      <c r="P38" s="61"/>
      <c r="Q38" s="62"/>
      <c r="R38" s="62">
        <v>3680</v>
      </c>
      <c r="S38" s="62">
        <v>7225</v>
      </c>
      <c r="T38" s="174">
        <v>11058</v>
      </c>
      <c r="U38" s="125"/>
      <c r="V38" s="10"/>
    </row>
    <row r="39" spans="1:22" ht="23.25" customHeight="1" x14ac:dyDescent="0.2">
      <c r="A39" s="80"/>
      <c r="B39" s="291" t="s">
        <v>4</v>
      </c>
      <c r="C39" s="291"/>
      <c r="D39" s="291"/>
      <c r="E39" s="291"/>
      <c r="F39" s="291"/>
      <c r="G39" s="291"/>
      <c r="H39" s="291"/>
      <c r="I39" s="229"/>
      <c r="J39" s="35">
        <v>3</v>
      </c>
      <c r="K39" s="35">
        <v>0</v>
      </c>
      <c r="L39" s="101"/>
      <c r="M39" s="34"/>
      <c r="N39" s="36">
        <v>33250</v>
      </c>
      <c r="O39" s="37">
        <v>29560</v>
      </c>
      <c r="P39" s="37">
        <v>27560</v>
      </c>
      <c r="Q39" s="38">
        <v>33030</v>
      </c>
      <c r="R39" s="38">
        <f>SUM(R40+R44)</f>
        <v>240000</v>
      </c>
      <c r="S39" s="38">
        <f>SUM(S40+S44)</f>
        <v>146905</v>
      </c>
      <c r="T39" s="177">
        <f>SUM(T40+T44)</f>
        <v>150000</v>
      </c>
      <c r="U39" s="24" t="s">
        <v>1</v>
      </c>
      <c r="V39" s="10"/>
    </row>
    <row r="40" spans="1:22" s="147" customFormat="1" ht="21" customHeight="1" x14ac:dyDescent="0.2">
      <c r="A40" s="138"/>
      <c r="B40" s="280" t="s">
        <v>15</v>
      </c>
      <c r="C40" s="280"/>
      <c r="D40" s="280"/>
      <c r="E40" s="280"/>
      <c r="F40" s="280"/>
      <c r="G40" s="280"/>
      <c r="H40" s="280"/>
      <c r="I40" s="207"/>
      <c r="J40" s="74">
        <v>3</v>
      </c>
      <c r="K40" s="74">
        <v>9</v>
      </c>
      <c r="L40" s="103"/>
      <c r="M40" s="75"/>
      <c r="N40" s="76">
        <v>32500</v>
      </c>
      <c r="O40" s="77">
        <v>29000</v>
      </c>
      <c r="P40" s="77">
        <v>27000</v>
      </c>
      <c r="Q40" s="78">
        <v>32500</v>
      </c>
      <c r="R40" s="78">
        <f>SUM(R43)</f>
        <v>0</v>
      </c>
      <c r="S40" s="78">
        <f>SUM(S43)</f>
        <v>0</v>
      </c>
      <c r="T40" s="175">
        <f>SUM(T42)</f>
        <v>0</v>
      </c>
      <c r="U40" s="145" t="s">
        <v>1</v>
      </c>
      <c r="V40" s="146"/>
    </row>
    <row r="41" spans="1:22" ht="12.75" customHeight="1" x14ac:dyDescent="0.2">
      <c r="A41" s="80"/>
      <c r="B41" s="234" t="s">
        <v>24</v>
      </c>
      <c r="C41" s="234"/>
      <c r="D41" s="234"/>
      <c r="E41" s="234"/>
      <c r="F41" s="234"/>
      <c r="G41" s="234"/>
      <c r="H41" s="234"/>
      <c r="I41" s="204"/>
      <c r="J41" s="12">
        <v>3</v>
      </c>
      <c r="K41" s="12">
        <v>9</v>
      </c>
      <c r="L41" s="100">
        <v>7700000000</v>
      </c>
      <c r="M41" s="11"/>
      <c r="N41" s="13">
        <v>32500</v>
      </c>
      <c r="O41" s="14">
        <v>29000</v>
      </c>
      <c r="P41" s="14">
        <v>27000</v>
      </c>
      <c r="Q41" s="15">
        <v>32500</v>
      </c>
      <c r="R41" s="48">
        <f>SUM(R43)</f>
        <v>0</v>
      </c>
      <c r="S41" s="48">
        <f>SUM(S43)</f>
        <v>0</v>
      </c>
      <c r="T41" s="173">
        <f>SUM(T42)</f>
        <v>0</v>
      </c>
      <c r="U41" s="24" t="s">
        <v>1</v>
      </c>
      <c r="V41" s="10"/>
    </row>
    <row r="42" spans="1:22" s="73" customFormat="1" ht="24.6" customHeight="1" x14ac:dyDescent="0.2">
      <c r="A42" s="81"/>
      <c r="B42" s="235" t="s">
        <v>16</v>
      </c>
      <c r="C42" s="235"/>
      <c r="D42" s="235"/>
      <c r="E42" s="235"/>
      <c r="F42" s="235"/>
      <c r="G42" s="235"/>
      <c r="H42" s="235"/>
      <c r="I42" s="220"/>
      <c r="J42" s="44">
        <v>3</v>
      </c>
      <c r="K42" s="44">
        <v>9</v>
      </c>
      <c r="L42" s="104">
        <v>7740090050</v>
      </c>
      <c r="M42" s="45"/>
      <c r="N42" s="46">
        <v>31000</v>
      </c>
      <c r="O42" s="47">
        <v>27500</v>
      </c>
      <c r="P42" s="47">
        <v>25500</v>
      </c>
      <c r="Q42" s="48">
        <v>31000</v>
      </c>
      <c r="R42" s="48">
        <f>SUM(R43)</f>
        <v>0</v>
      </c>
      <c r="S42" s="48">
        <f>SUM(S43)</f>
        <v>0</v>
      </c>
      <c r="T42" s="176">
        <f>SUM(T43)</f>
        <v>0</v>
      </c>
      <c r="U42" s="24" t="s">
        <v>1</v>
      </c>
      <c r="V42" s="10"/>
    </row>
    <row r="43" spans="1:22" ht="21.75" customHeight="1" x14ac:dyDescent="0.2">
      <c r="A43" s="80"/>
      <c r="B43" s="231" t="s">
        <v>31</v>
      </c>
      <c r="C43" s="205"/>
      <c r="D43" s="205"/>
      <c r="E43" s="205"/>
      <c r="F43" s="205"/>
      <c r="G43" s="205"/>
      <c r="H43" s="205"/>
      <c r="I43" s="206"/>
      <c r="J43" s="65">
        <v>3</v>
      </c>
      <c r="K43" s="65">
        <v>9</v>
      </c>
      <c r="L43" s="102">
        <v>7740090050</v>
      </c>
      <c r="M43" s="59">
        <v>240</v>
      </c>
      <c r="N43" s="60"/>
      <c r="O43" s="61"/>
      <c r="P43" s="61"/>
      <c r="Q43" s="62"/>
      <c r="R43" s="62"/>
      <c r="S43" s="62"/>
      <c r="T43" s="174"/>
      <c r="U43" s="24"/>
      <c r="V43" s="10"/>
    </row>
    <row r="44" spans="1:22" s="147" customFormat="1" ht="14.25" customHeight="1" x14ac:dyDescent="0.2">
      <c r="A44" s="138"/>
      <c r="B44" s="283" t="s">
        <v>26</v>
      </c>
      <c r="C44" s="259"/>
      <c r="D44" s="259"/>
      <c r="E44" s="259"/>
      <c r="F44" s="259"/>
      <c r="G44" s="259"/>
      <c r="H44" s="259"/>
      <c r="I44" s="260"/>
      <c r="J44" s="74">
        <v>3</v>
      </c>
      <c r="K44" s="74">
        <v>10</v>
      </c>
      <c r="L44" s="103"/>
      <c r="M44" s="75"/>
      <c r="N44" s="76"/>
      <c r="O44" s="77"/>
      <c r="P44" s="77"/>
      <c r="Q44" s="78"/>
      <c r="R44" s="78">
        <f>SUM(R49)</f>
        <v>240000</v>
      </c>
      <c r="S44" s="78">
        <f>SUM(S49)</f>
        <v>146905</v>
      </c>
      <c r="T44" s="175">
        <f>SUM(T49)</f>
        <v>150000</v>
      </c>
      <c r="U44" s="145"/>
      <c r="V44" s="146"/>
    </row>
    <row r="45" spans="1:22" s="126" customFormat="1" ht="38.25" customHeight="1" x14ac:dyDescent="0.2">
      <c r="A45" s="118"/>
      <c r="B45" s="234" t="s">
        <v>59</v>
      </c>
      <c r="C45" s="235"/>
      <c r="D45" s="235"/>
      <c r="E45" s="235"/>
      <c r="F45" s="235"/>
      <c r="G45" s="235"/>
      <c r="H45" s="235"/>
      <c r="I45" s="220"/>
      <c r="J45" s="44">
        <v>3</v>
      </c>
      <c r="K45" s="44">
        <v>10</v>
      </c>
      <c r="L45" s="104">
        <v>1700000000</v>
      </c>
      <c r="M45" s="45"/>
      <c r="N45" s="46"/>
      <c r="O45" s="47"/>
      <c r="P45" s="47"/>
      <c r="Q45" s="48"/>
      <c r="R45" s="48">
        <f>SUM(R47)</f>
        <v>240000</v>
      </c>
      <c r="S45" s="48">
        <f>SUM(S47)</f>
        <v>146905</v>
      </c>
      <c r="T45" s="176">
        <f>SUM(T47)</f>
        <v>150000</v>
      </c>
      <c r="U45" s="125"/>
      <c r="V45" s="10"/>
    </row>
    <row r="46" spans="1:22" s="73" customFormat="1" ht="26.25" customHeight="1" x14ac:dyDescent="0.2">
      <c r="A46" s="81"/>
      <c r="B46" s="204" t="s">
        <v>55</v>
      </c>
      <c r="C46" s="215"/>
      <c r="D46" s="215"/>
      <c r="E46" s="215"/>
      <c r="F46" s="215"/>
      <c r="G46" s="215"/>
      <c r="H46" s="215"/>
      <c r="I46" s="216"/>
      <c r="J46" s="12">
        <v>3</v>
      </c>
      <c r="K46" s="12">
        <v>10</v>
      </c>
      <c r="L46" s="100">
        <v>1760000000</v>
      </c>
      <c r="M46" s="11"/>
      <c r="N46" s="13"/>
      <c r="O46" s="14"/>
      <c r="P46" s="14"/>
      <c r="Q46" s="15"/>
      <c r="R46" s="15">
        <v>137000</v>
      </c>
      <c r="S46" s="15">
        <f>SUM(S47)</f>
        <v>146905</v>
      </c>
      <c r="T46" s="173">
        <f>SUM(T47)</f>
        <v>150000</v>
      </c>
      <c r="U46" s="24"/>
      <c r="V46" s="10"/>
    </row>
    <row r="47" spans="1:22" ht="22.9" customHeight="1" x14ac:dyDescent="0.2">
      <c r="A47" s="80"/>
      <c r="B47" s="204" t="s">
        <v>56</v>
      </c>
      <c r="C47" s="215"/>
      <c r="D47" s="215"/>
      <c r="E47" s="215"/>
      <c r="F47" s="215"/>
      <c r="G47" s="215"/>
      <c r="H47" s="215"/>
      <c r="I47" s="216"/>
      <c r="J47" s="44">
        <v>3</v>
      </c>
      <c r="K47" s="44">
        <v>10</v>
      </c>
      <c r="L47" s="104">
        <v>1760100000</v>
      </c>
      <c r="M47" s="45"/>
      <c r="N47" s="46"/>
      <c r="O47" s="47"/>
      <c r="P47" s="47"/>
      <c r="Q47" s="48"/>
      <c r="R47" s="48">
        <f>SUM(R49)</f>
        <v>240000</v>
      </c>
      <c r="S47" s="48">
        <f>SUM(S49)</f>
        <v>146905</v>
      </c>
      <c r="T47" s="176">
        <f>SUM(T49)</f>
        <v>150000</v>
      </c>
      <c r="U47" s="24"/>
      <c r="V47" s="10"/>
    </row>
    <row r="48" spans="1:22" ht="15" customHeight="1" x14ac:dyDescent="0.2">
      <c r="A48" s="80"/>
      <c r="B48" s="220" t="s">
        <v>26</v>
      </c>
      <c r="C48" s="215"/>
      <c r="D48" s="215"/>
      <c r="E48" s="215"/>
      <c r="F48" s="215"/>
      <c r="G48" s="215"/>
      <c r="H48" s="215"/>
      <c r="I48" s="216"/>
      <c r="J48" s="44">
        <v>3</v>
      </c>
      <c r="K48" s="44">
        <v>10</v>
      </c>
      <c r="L48" s="104">
        <v>1760190120</v>
      </c>
      <c r="M48" s="45"/>
      <c r="N48" s="46"/>
      <c r="O48" s="47"/>
      <c r="P48" s="47"/>
      <c r="Q48" s="48"/>
      <c r="R48" s="48">
        <f>SUM(R49)</f>
        <v>240000</v>
      </c>
      <c r="S48" s="48">
        <f>SUM(S49)</f>
        <v>146905</v>
      </c>
      <c r="T48" s="176">
        <f>SUM(T49)</f>
        <v>150000</v>
      </c>
      <c r="U48" s="24"/>
      <c r="V48" s="10"/>
    </row>
    <row r="49" spans="1:22" ht="24" customHeight="1" x14ac:dyDescent="0.2">
      <c r="A49" s="80"/>
      <c r="B49" s="231" t="s">
        <v>31</v>
      </c>
      <c r="C49" s="205"/>
      <c r="D49" s="205"/>
      <c r="E49" s="205"/>
      <c r="F49" s="205"/>
      <c r="G49" s="205"/>
      <c r="H49" s="205"/>
      <c r="I49" s="206"/>
      <c r="J49" s="65">
        <v>3</v>
      </c>
      <c r="K49" s="65">
        <v>10</v>
      </c>
      <c r="L49" s="102">
        <v>1760190120</v>
      </c>
      <c r="M49" s="59">
        <v>240</v>
      </c>
      <c r="N49" s="60"/>
      <c r="O49" s="61"/>
      <c r="P49" s="61"/>
      <c r="Q49" s="62"/>
      <c r="R49" s="62">
        <v>240000</v>
      </c>
      <c r="S49" s="62">
        <v>146905</v>
      </c>
      <c r="T49" s="62">
        <v>150000</v>
      </c>
      <c r="U49" s="24"/>
      <c r="V49" s="10"/>
    </row>
    <row r="50" spans="1:22" s="96" customFormat="1" ht="11.25" customHeight="1" x14ac:dyDescent="0.2">
      <c r="A50" s="94"/>
      <c r="B50" s="229" t="s">
        <v>23</v>
      </c>
      <c r="C50" s="208"/>
      <c r="D50" s="208"/>
      <c r="E50" s="208"/>
      <c r="F50" s="208"/>
      <c r="G50" s="208"/>
      <c r="H50" s="208"/>
      <c r="I50" s="209"/>
      <c r="J50" s="35">
        <v>4</v>
      </c>
      <c r="K50" s="35">
        <v>0</v>
      </c>
      <c r="L50" s="101"/>
      <c r="M50" s="34"/>
      <c r="N50" s="36"/>
      <c r="O50" s="37"/>
      <c r="P50" s="37"/>
      <c r="Q50" s="38"/>
      <c r="R50" s="38">
        <f>SUM(R51)</f>
        <v>650000</v>
      </c>
      <c r="S50" s="38">
        <f>SUM(S51)</f>
        <v>657930</v>
      </c>
      <c r="T50" s="177">
        <f>SUM(T51)+T59</f>
        <v>1028040</v>
      </c>
      <c r="U50" s="95"/>
      <c r="V50" s="72"/>
    </row>
    <row r="51" spans="1:22" s="147" customFormat="1" ht="13.5" customHeight="1" x14ac:dyDescent="0.2">
      <c r="A51" s="138"/>
      <c r="B51" s="207" t="s">
        <v>37</v>
      </c>
      <c r="C51" s="288"/>
      <c r="D51" s="288"/>
      <c r="E51" s="288"/>
      <c r="F51" s="288"/>
      <c r="G51" s="288"/>
      <c r="H51" s="288"/>
      <c r="I51" s="289"/>
      <c r="J51" s="74">
        <v>4</v>
      </c>
      <c r="K51" s="74">
        <v>9</v>
      </c>
      <c r="L51" s="103"/>
      <c r="M51" s="75"/>
      <c r="N51" s="76"/>
      <c r="O51" s="77"/>
      <c r="P51" s="77"/>
      <c r="Q51" s="78"/>
      <c r="R51" s="78">
        <f>SUM(R56)</f>
        <v>650000</v>
      </c>
      <c r="S51" s="78">
        <f>SUM(S56)</f>
        <v>657930</v>
      </c>
      <c r="T51" s="175">
        <f>SUM(T56+T58)</f>
        <v>665040</v>
      </c>
      <c r="U51" s="145"/>
      <c r="V51" s="146"/>
    </row>
    <row r="52" spans="1:22" s="73" customFormat="1" ht="32.450000000000003" customHeight="1" x14ac:dyDescent="0.2">
      <c r="A52" s="81"/>
      <c r="B52" s="204" t="s">
        <v>59</v>
      </c>
      <c r="C52" s="213"/>
      <c r="D52" s="213"/>
      <c r="E52" s="213"/>
      <c r="F52" s="213"/>
      <c r="G52" s="213"/>
      <c r="H52" s="213"/>
      <c r="I52" s="214"/>
      <c r="J52" s="44">
        <v>4</v>
      </c>
      <c r="K52" s="44">
        <v>9</v>
      </c>
      <c r="L52" s="104">
        <v>1700000000</v>
      </c>
      <c r="M52" s="45"/>
      <c r="N52" s="46"/>
      <c r="O52" s="47"/>
      <c r="P52" s="47"/>
      <c r="Q52" s="48"/>
      <c r="R52" s="48">
        <f>SUM(R56)</f>
        <v>650000</v>
      </c>
      <c r="S52" s="48">
        <f>SUM(S56)</f>
        <v>657930</v>
      </c>
      <c r="T52" s="176">
        <f>SUM(T51)</f>
        <v>665040</v>
      </c>
      <c r="U52" s="24"/>
      <c r="V52" s="10"/>
    </row>
    <row r="53" spans="1:22" s="73" customFormat="1" ht="13.15" customHeight="1" x14ac:dyDescent="0.2">
      <c r="A53" s="81"/>
      <c r="B53" s="212" t="s">
        <v>35</v>
      </c>
      <c r="C53" s="213"/>
      <c r="D53" s="213"/>
      <c r="E53" s="213"/>
      <c r="F53" s="213"/>
      <c r="G53" s="213"/>
      <c r="H53" s="213"/>
      <c r="I53" s="214"/>
      <c r="J53" s="44">
        <v>4</v>
      </c>
      <c r="K53" s="44">
        <v>9</v>
      </c>
      <c r="L53" s="104">
        <v>1740000000</v>
      </c>
      <c r="M53" s="45"/>
      <c r="N53" s="46"/>
      <c r="O53" s="47"/>
      <c r="P53" s="47"/>
      <c r="Q53" s="48"/>
      <c r="R53" s="48">
        <f>SUM(R56)</f>
        <v>650000</v>
      </c>
      <c r="S53" s="48">
        <f>SUM(S56)</f>
        <v>657930</v>
      </c>
      <c r="T53" s="176">
        <f>SUM(T56)</f>
        <v>665040</v>
      </c>
      <c r="U53" s="24"/>
      <c r="V53" s="10"/>
    </row>
    <row r="54" spans="1:22" s="73" customFormat="1" ht="29.45" customHeight="1" x14ac:dyDescent="0.2">
      <c r="A54" s="81"/>
      <c r="B54" s="212" t="s">
        <v>36</v>
      </c>
      <c r="C54" s="213"/>
      <c r="D54" s="213"/>
      <c r="E54" s="213"/>
      <c r="F54" s="213"/>
      <c r="G54" s="213"/>
      <c r="H54" s="213"/>
      <c r="I54" s="214"/>
      <c r="J54" s="44">
        <v>4</v>
      </c>
      <c r="K54" s="44">
        <v>9</v>
      </c>
      <c r="L54" s="104">
        <v>1710100000</v>
      </c>
      <c r="M54" s="45"/>
      <c r="N54" s="46"/>
      <c r="O54" s="47"/>
      <c r="P54" s="47"/>
      <c r="Q54" s="48"/>
      <c r="R54" s="48">
        <f>SUM(R56)</f>
        <v>650000</v>
      </c>
      <c r="S54" s="48">
        <f>SUM(S56)</f>
        <v>657930</v>
      </c>
      <c r="T54" s="176">
        <f>SUM(T56)</f>
        <v>665040</v>
      </c>
      <c r="U54" s="24"/>
      <c r="V54" s="10"/>
    </row>
    <row r="55" spans="1:22" s="73" customFormat="1" ht="15.75" customHeight="1" x14ac:dyDescent="0.2">
      <c r="A55" s="81"/>
      <c r="B55" s="204" t="s">
        <v>54</v>
      </c>
      <c r="C55" s="213"/>
      <c r="D55" s="213"/>
      <c r="E55" s="213"/>
      <c r="F55" s="213"/>
      <c r="G55" s="213"/>
      <c r="H55" s="213"/>
      <c r="I55" s="214"/>
      <c r="J55" s="44">
        <v>4</v>
      </c>
      <c r="K55" s="44">
        <v>9</v>
      </c>
      <c r="L55" s="104" t="s">
        <v>38</v>
      </c>
      <c r="M55" s="45"/>
      <c r="N55" s="46"/>
      <c r="O55" s="47"/>
      <c r="P55" s="47"/>
      <c r="Q55" s="48"/>
      <c r="R55" s="48">
        <f>SUM(R56)</f>
        <v>650000</v>
      </c>
      <c r="S55" s="48">
        <f>SUM(S56)</f>
        <v>657930</v>
      </c>
      <c r="T55" s="176">
        <f>SUM(T56)</f>
        <v>665040</v>
      </c>
      <c r="U55" s="24"/>
      <c r="V55" s="10"/>
    </row>
    <row r="56" spans="1:22" ht="21.75" customHeight="1" x14ac:dyDescent="0.2">
      <c r="A56" s="80"/>
      <c r="B56" s="217" t="s">
        <v>31</v>
      </c>
      <c r="C56" s="205"/>
      <c r="D56" s="205"/>
      <c r="E56" s="205"/>
      <c r="F56" s="205"/>
      <c r="G56" s="205"/>
      <c r="H56" s="205"/>
      <c r="I56" s="206"/>
      <c r="J56" s="65">
        <v>4</v>
      </c>
      <c r="K56" s="65">
        <v>9</v>
      </c>
      <c r="L56" s="104" t="s">
        <v>38</v>
      </c>
      <c r="M56" s="59">
        <v>240</v>
      </c>
      <c r="N56" s="60"/>
      <c r="O56" s="61"/>
      <c r="P56" s="61"/>
      <c r="Q56" s="62"/>
      <c r="R56" s="62">
        <v>650000</v>
      </c>
      <c r="S56" s="62">
        <v>657930</v>
      </c>
      <c r="T56" s="174">
        <v>665040</v>
      </c>
      <c r="U56" s="24"/>
      <c r="V56" s="10"/>
    </row>
    <row r="57" spans="1:22" ht="26.25" customHeight="1" x14ac:dyDescent="0.2">
      <c r="A57" s="80"/>
      <c r="B57" s="242" t="s">
        <v>66</v>
      </c>
      <c r="C57" s="205"/>
      <c r="D57" s="205"/>
      <c r="E57" s="205"/>
      <c r="F57" s="205"/>
      <c r="G57" s="205"/>
      <c r="H57" s="205"/>
      <c r="I57" s="206"/>
      <c r="J57" s="12">
        <v>4</v>
      </c>
      <c r="K57" s="12">
        <v>9</v>
      </c>
      <c r="L57" s="100" t="s">
        <v>67</v>
      </c>
      <c r="M57" s="11"/>
      <c r="N57" s="60"/>
      <c r="O57" s="61"/>
      <c r="P57" s="61"/>
      <c r="Q57" s="62"/>
      <c r="R57" s="62"/>
      <c r="S57" s="62"/>
      <c r="T57" s="174">
        <f>SUM(T58)</f>
        <v>0</v>
      </c>
      <c r="U57" s="24"/>
      <c r="V57" s="10"/>
    </row>
    <row r="58" spans="1:22" s="193" customFormat="1" ht="24.75" customHeight="1" x14ac:dyDescent="0.2">
      <c r="A58" s="186"/>
      <c r="B58" s="223" t="s">
        <v>31</v>
      </c>
      <c r="C58" s="218"/>
      <c r="D58" s="218"/>
      <c r="E58" s="218"/>
      <c r="F58" s="218"/>
      <c r="G58" s="218"/>
      <c r="H58" s="218"/>
      <c r="I58" s="219"/>
      <c r="J58" s="65">
        <v>4</v>
      </c>
      <c r="K58" s="65">
        <v>9</v>
      </c>
      <c r="L58" s="100" t="s">
        <v>67</v>
      </c>
      <c r="M58" s="59">
        <v>240</v>
      </c>
      <c r="N58" s="187"/>
      <c r="O58" s="188"/>
      <c r="P58" s="188"/>
      <c r="Q58" s="189"/>
      <c r="R58" s="189"/>
      <c r="S58" s="189"/>
      <c r="T58" s="190">
        <v>0</v>
      </c>
      <c r="U58" s="191"/>
      <c r="V58" s="192"/>
    </row>
    <row r="59" spans="1:22" s="193" customFormat="1" ht="29.25" customHeight="1" x14ac:dyDescent="0.25">
      <c r="A59" s="186"/>
      <c r="B59" s="284" t="s">
        <v>76</v>
      </c>
      <c r="C59" s="205"/>
      <c r="D59" s="205"/>
      <c r="E59" s="205"/>
      <c r="F59" s="205"/>
      <c r="G59" s="205"/>
      <c r="H59" s="205"/>
      <c r="I59" s="206"/>
      <c r="J59" s="201" t="s">
        <v>9</v>
      </c>
      <c r="K59" s="200">
        <v>12</v>
      </c>
      <c r="L59" s="200"/>
      <c r="M59" s="200"/>
      <c r="N59" s="202"/>
      <c r="O59" s="190"/>
      <c r="P59" s="190"/>
      <c r="Q59" s="203"/>
      <c r="R59" s="203"/>
      <c r="S59" s="203"/>
      <c r="T59" s="190">
        <f>SUM(T64)</f>
        <v>363000</v>
      </c>
      <c r="U59" s="191"/>
      <c r="V59" s="192"/>
    </row>
    <row r="60" spans="1:22" s="193" customFormat="1" ht="37.5" customHeight="1" x14ac:dyDescent="0.2">
      <c r="A60" s="186"/>
      <c r="B60" s="204" t="s">
        <v>59</v>
      </c>
      <c r="C60" s="221"/>
      <c r="D60" s="221"/>
      <c r="E60" s="221"/>
      <c r="F60" s="221"/>
      <c r="G60" s="221"/>
      <c r="H60" s="221"/>
      <c r="I60" s="222"/>
      <c r="J60" s="197" t="s">
        <v>9</v>
      </c>
      <c r="K60" s="196" t="s">
        <v>80</v>
      </c>
      <c r="L60" s="196" t="s">
        <v>81</v>
      </c>
      <c r="M60" s="198"/>
      <c r="N60" s="202"/>
      <c r="O60" s="190"/>
      <c r="P60" s="190"/>
      <c r="Q60" s="203"/>
      <c r="R60" s="203"/>
      <c r="S60" s="203"/>
      <c r="T60" s="190">
        <f>SUM(T64)</f>
        <v>363000</v>
      </c>
      <c r="U60" s="191"/>
      <c r="V60" s="192"/>
    </row>
    <row r="61" spans="1:22" s="193" customFormat="1" ht="24.75" customHeight="1" x14ac:dyDescent="0.2">
      <c r="A61" s="186"/>
      <c r="B61" s="285" t="s">
        <v>77</v>
      </c>
      <c r="C61" s="286"/>
      <c r="D61" s="286"/>
      <c r="E61" s="286"/>
      <c r="F61" s="286"/>
      <c r="G61" s="286"/>
      <c r="H61" s="286"/>
      <c r="I61" s="287"/>
      <c r="J61" s="197" t="s">
        <v>9</v>
      </c>
      <c r="K61" s="196" t="s">
        <v>80</v>
      </c>
      <c r="L61" s="196" t="s">
        <v>82</v>
      </c>
      <c r="M61" s="196"/>
      <c r="N61" s="202"/>
      <c r="O61" s="190"/>
      <c r="P61" s="190"/>
      <c r="Q61" s="203"/>
      <c r="R61" s="203"/>
      <c r="S61" s="203"/>
      <c r="T61" s="190">
        <f>SUM(T63)</f>
        <v>363000</v>
      </c>
      <c r="U61" s="191"/>
      <c r="V61" s="192"/>
    </row>
    <row r="62" spans="1:22" s="193" customFormat="1" ht="36.75" customHeight="1" x14ac:dyDescent="0.2">
      <c r="A62" s="186"/>
      <c r="B62" s="217" t="s">
        <v>78</v>
      </c>
      <c r="C62" s="205"/>
      <c r="D62" s="205"/>
      <c r="E62" s="205"/>
      <c r="F62" s="205"/>
      <c r="G62" s="205"/>
      <c r="H62" s="205"/>
      <c r="I62" s="206"/>
      <c r="J62" s="196" t="s">
        <v>9</v>
      </c>
      <c r="K62" s="196" t="s">
        <v>80</v>
      </c>
      <c r="L62" s="198" t="s">
        <v>83</v>
      </c>
      <c r="M62" s="63"/>
      <c r="N62" s="202"/>
      <c r="O62" s="190"/>
      <c r="P62" s="190"/>
      <c r="Q62" s="203"/>
      <c r="R62" s="203"/>
      <c r="S62" s="203"/>
      <c r="T62" s="190">
        <f>SUM(T63)</f>
        <v>363000</v>
      </c>
      <c r="U62" s="191"/>
      <c r="V62" s="192"/>
    </row>
    <row r="63" spans="1:22" s="193" customFormat="1" ht="70.5" customHeight="1" x14ac:dyDescent="0.2">
      <c r="A63" s="186"/>
      <c r="B63" s="204" t="s">
        <v>79</v>
      </c>
      <c r="C63" s="215"/>
      <c r="D63" s="215"/>
      <c r="E63" s="215"/>
      <c r="F63" s="215"/>
      <c r="G63" s="215"/>
      <c r="H63" s="215"/>
      <c r="I63" s="216"/>
      <c r="J63" s="196" t="s">
        <v>9</v>
      </c>
      <c r="K63" s="196" t="s">
        <v>80</v>
      </c>
      <c r="L63" s="198" t="s">
        <v>84</v>
      </c>
      <c r="M63" s="63"/>
      <c r="N63" s="202"/>
      <c r="O63" s="190"/>
      <c r="P63" s="190"/>
      <c r="Q63" s="203"/>
      <c r="R63" s="203"/>
      <c r="S63" s="203"/>
      <c r="T63" s="190">
        <f>SUM(T64)</f>
        <v>363000</v>
      </c>
      <c r="U63" s="191"/>
      <c r="V63" s="192"/>
    </row>
    <row r="64" spans="1:22" s="193" customFormat="1" ht="24.75" customHeight="1" x14ac:dyDescent="0.2">
      <c r="A64" s="186"/>
      <c r="B64" s="217" t="s">
        <v>31</v>
      </c>
      <c r="C64" s="218"/>
      <c r="D64" s="218"/>
      <c r="E64" s="218"/>
      <c r="F64" s="218"/>
      <c r="G64" s="218"/>
      <c r="H64" s="218"/>
      <c r="I64" s="219"/>
      <c r="J64" s="196" t="s">
        <v>9</v>
      </c>
      <c r="K64" s="63"/>
      <c r="L64" s="198" t="s">
        <v>84</v>
      </c>
      <c r="M64" s="196" t="s">
        <v>85</v>
      </c>
      <c r="N64" s="202"/>
      <c r="O64" s="190"/>
      <c r="P64" s="190"/>
      <c r="Q64" s="203"/>
      <c r="R64" s="203"/>
      <c r="S64" s="203"/>
      <c r="T64" s="190">
        <v>363000</v>
      </c>
      <c r="U64" s="191"/>
      <c r="V64" s="192"/>
    </row>
    <row r="65" spans="1:22" ht="15.75" customHeight="1" x14ac:dyDescent="0.2">
      <c r="A65" s="80"/>
      <c r="B65" s="229" t="s">
        <v>5</v>
      </c>
      <c r="C65" s="244"/>
      <c r="D65" s="244"/>
      <c r="E65" s="244"/>
      <c r="F65" s="244"/>
      <c r="G65" s="244"/>
      <c r="H65" s="244"/>
      <c r="I65" s="245"/>
      <c r="J65" s="35">
        <v>5</v>
      </c>
      <c r="K65" s="35">
        <v>0</v>
      </c>
      <c r="L65" s="101"/>
      <c r="M65" s="34"/>
      <c r="N65" s="36">
        <v>10000</v>
      </c>
      <c r="O65" s="37">
        <v>10000</v>
      </c>
      <c r="P65" s="37">
        <v>10000</v>
      </c>
      <c r="Q65" s="38">
        <v>10000</v>
      </c>
      <c r="R65" s="38">
        <f>SUM(R66)</f>
        <v>661084</v>
      </c>
      <c r="S65" s="38">
        <f>SUM(S66)</f>
        <v>300000</v>
      </c>
      <c r="T65" s="177">
        <f>SUM(T66)</f>
        <v>192721</v>
      </c>
      <c r="U65" s="24" t="s">
        <v>1</v>
      </c>
      <c r="V65" s="10"/>
    </row>
    <row r="66" spans="1:22" ht="33" customHeight="1" x14ac:dyDescent="0.2">
      <c r="A66" s="80"/>
      <c r="B66" s="204" t="s">
        <v>59</v>
      </c>
      <c r="C66" s="210"/>
      <c r="D66" s="210"/>
      <c r="E66" s="210"/>
      <c r="F66" s="210"/>
      <c r="G66" s="210"/>
      <c r="H66" s="210"/>
      <c r="I66" s="211"/>
      <c r="J66" s="44">
        <v>5</v>
      </c>
      <c r="K66" s="44">
        <v>0</v>
      </c>
      <c r="L66" s="101"/>
      <c r="M66" s="34"/>
      <c r="N66" s="36"/>
      <c r="O66" s="37"/>
      <c r="P66" s="37"/>
      <c r="Q66" s="38"/>
      <c r="R66" s="38">
        <f>SUM(R68+R72)</f>
        <v>661084</v>
      </c>
      <c r="S66" s="38">
        <f>SUM(S71+S72)</f>
        <v>300000</v>
      </c>
      <c r="T66" s="177">
        <f>SUM(T71+T72)</f>
        <v>192721</v>
      </c>
      <c r="U66" s="24"/>
      <c r="V66" s="10"/>
    </row>
    <row r="67" spans="1:22" s="147" customFormat="1" ht="16.5" customHeight="1" x14ac:dyDescent="0.2">
      <c r="A67" s="138"/>
      <c r="B67" s="207" t="s">
        <v>46</v>
      </c>
      <c r="C67" s="281"/>
      <c r="D67" s="281"/>
      <c r="E67" s="281"/>
      <c r="F67" s="281"/>
      <c r="G67" s="281"/>
      <c r="H67" s="281"/>
      <c r="I67" s="282"/>
      <c r="J67" s="74">
        <v>5</v>
      </c>
      <c r="K67" s="74">
        <v>2</v>
      </c>
      <c r="L67" s="103"/>
      <c r="M67" s="75"/>
      <c r="N67" s="76"/>
      <c r="O67" s="77"/>
      <c r="P67" s="77"/>
      <c r="Q67" s="78"/>
      <c r="R67" s="78">
        <f>SUM(R69)</f>
        <v>15000</v>
      </c>
      <c r="S67" s="78">
        <f>SUM(S71)</f>
        <v>0</v>
      </c>
      <c r="T67" s="175">
        <f>SUM(T71)</f>
        <v>0</v>
      </c>
      <c r="U67" s="145"/>
      <c r="V67" s="146"/>
    </row>
    <row r="68" spans="1:22" s="53" customFormat="1" ht="26.25" customHeight="1" x14ac:dyDescent="0.2">
      <c r="A68" s="82"/>
      <c r="B68" s="220" t="s">
        <v>47</v>
      </c>
      <c r="C68" s="205"/>
      <c r="D68" s="205"/>
      <c r="E68" s="205"/>
      <c r="F68" s="205"/>
      <c r="G68" s="205"/>
      <c r="H68" s="205"/>
      <c r="I68" s="206"/>
      <c r="J68" s="12">
        <v>5</v>
      </c>
      <c r="K68" s="12">
        <v>2</v>
      </c>
      <c r="L68" s="100">
        <v>1720000000</v>
      </c>
      <c r="M68" s="11"/>
      <c r="N68" s="13"/>
      <c r="O68" s="14"/>
      <c r="P68" s="14"/>
      <c r="Q68" s="15"/>
      <c r="R68" s="48">
        <f>SUM(R69)</f>
        <v>15000</v>
      </c>
      <c r="S68" s="48">
        <f>SUM(S71)</f>
        <v>0</v>
      </c>
      <c r="T68" s="173">
        <f>SUM(T71)</f>
        <v>0</v>
      </c>
      <c r="U68" s="24"/>
      <c r="V68" s="10"/>
    </row>
    <row r="69" spans="1:22" ht="28.15" customHeight="1" x14ac:dyDescent="0.2">
      <c r="A69" s="80"/>
      <c r="B69" s="220" t="s">
        <v>60</v>
      </c>
      <c r="C69" s="205"/>
      <c r="D69" s="205"/>
      <c r="E69" s="205"/>
      <c r="F69" s="205"/>
      <c r="G69" s="205"/>
      <c r="H69" s="205"/>
      <c r="I69" s="206"/>
      <c r="J69" s="12">
        <v>5</v>
      </c>
      <c r="K69" s="12">
        <v>2</v>
      </c>
      <c r="L69" s="100">
        <v>1720200000</v>
      </c>
      <c r="M69" s="11"/>
      <c r="N69" s="13">
        <v>10000</v>
      </c>
      <c r="O69" s="14">
        <v>10000</v>
      </c>
      <c r="P69" s="14">
        <v>10000</v>
      </c>
      <c r="Q69" s="15">
        <v>10000</v>
      </c>
      <c r="R69" s="48">
        <f>SUM(+R71)</f>
        <v>15000</v>
      </c>
      <c r="S69" s="48">
        <f>SUM(S71)</f>
        <v>0</v>
      </c>
      <c r="T69" s="173">
        <f>SUM(T71)</f>
        <v>0</v>
      </c>
      <c r="U69" s="24" t="s">
        <v>1</v>
      </c>
      <c r="V69" s="10"/>
    </row>
    <row r="70" spans="1:22" ht="17.25" customHeight="1" x14ac:dyDescent="0.2">
      <c r="A70" s="80"/>
      <c r="B70" s="220" t="s">
        <v>48</v>
      </c>
      <c r="C70" s="205"/>
      <c r="D70" s="205"/>
      <c r="E70" s="205"/>
      <c r="F70" s="205"/>
      <c r="G70" s="205"/>
      <c r="H70" s="205"/>
      <c r="I70" s="206"/>
      <c r="J70" s="12">
        <v>5</v>
      </c>
      <c r="K70" s="12">
        <v>2</v>
      </c>
      <c r="L70" s="100">
        <v>1720290110</v>
      </c>
      <c r="M70" s="11"/>
      <c r="N70" s="13"/>
      <c r="O70" s="14"/>
      <c r="P70" s="14"/>
      <c r="Q70" s="15"/>
      <c r="R70" s="48">
        <f>SUM(R71)</f>
        <v>15000</v>
      </c>
      <c r="S70" s="48">
        <f>SUM(S71)</f>
        <v>0</v>
      </c>
      <c r="T70" s="173">
        <f>SUM(T71)</f>
        <v>0</v>
      </c>
      <c r="U70" s="24"/>
      <c r="V70" s="10"/>
    </row>
    <row r="71" spans="1:22" ht="24" customHeight="1" x14ac:dyDescent="0.2">
      <c r="A71" s="80"/>
      <c r="B71" s="231" t="s">
        <v>31</v>
      </c>
      <c r="C71" s="232"/>
      <c r="D71" s="232"/>
      <c r="E71" s="232"/>
      <c r="F71" s="232"/>
      <c r="G71" s="232"/>
      <c r="H71" s="232"/>
      <c r="I71" s="233"/>
      <c r="J71" s="65">
        <v>5</v>
      </c>
      <c r="K71" s="65">
        <v>2</v>
      </c>
      <c r="L71" s="102">
        <v>1720290110</v>
      </c>
      <c r="M71" s="59">
        <v>240</v>
      </c>
      <c r="N71" s="60">
        <v>5000</v>
      </c>
      <c r="O71" s="61">
        <v>5000</v>
      </c>
      <c r="P71" s="61">
        <v>5000</v>
      </c>
      <c r="Q71" s="62">
        <v>5000</v>
      </c>
      <c r="R71" s="62">
        <v>15000</v>
      </c>
      <c r="S71" s="62"/>
      <c r="T71" s="174">
        <v>0</v>
      </c>
      <c r="U71" s="24" t="s">
        <v>1</v>
      </c>
      <c r="V71" s="10"/>
    </row>
    <row r="72" spans="1:22" s="96" customFormat="1" ht="15.75" customHeight="1" x14ac:dyDescent="0.2">
      <c r="A72" s="94"/>
      <c r="B72" s="207" t="s">
        <v>6</v>
      </c>
      <c r="C72" s="208"/>
      <c r="D72" s="208"/>
      <c r="E72" s="208"/>
      <c r="F72" s="208"/>
      <c r="G72" s="208"/>
      <c r="H72" s="208"/>
      <c r="I72" s="209"/>
      <c r="J72" s="154">
        <v>5</v>
      </c>
      <c r="K72" s="154">
        <v>3</v>
      </c>
      <c r="L72" s="155"/>
      <c r="M72" s="156"/>
      <c r="N72" s="157"/>
      <c r="O72" s="158"/>
      <c r="P72" s="158"/>
      <c r="Q72" s="159"/>
      <c r="R72" s="159">
        <f t="shared" ref="R72:T73" si="1">SUM(R73)</f>
        <v>646084</v>
      </c>
      <c r="S72" s="159">
        <f t="shared" si="1"/>
        <v>300000</v>
      </c>
      <c r="T72" s="178">
        <f t="shared" si="1"/>
        <v>192721</v>
      </c>
      <c r="U72" s="95"/>
      <c r="V72" s="72"/>
    </row>
    <row r="73" spans="1:22" s="96" customFormat="1" ht="15.75" customHeight="1" x14ac:dyDescent="0.2">
      <c r="A73" s="94"/>
      <c r="B73" s="204" t="s">
        <v>51</v>
      </c>
      <c r="C73" s="215"/>
      <c r="D73" s="215"/>
      <c r="E73" s="215"/>
      <c r="F73" s="215"/>
      <c r="G73" s="215"/>
      <c r="H73" s="215"/>
      <c r="I73" s="216"/>
      <c r="J73" s="20">
        <v>5</v>
      </c>
      <c r="K73" s="20">
        <v>3</v>
      </c>
      <c r="L73" s="107">
        <v>1770000000</v>
      </c>
      <c r="M73" s="19"/>
      <c r="N73" s="21"/>
      <c r="O73" s="22"/>
      <c r="P73" s="22"/>
      <c r="Q73" s="23"/>
      <c r="R73" s="23">
        <f t="shared" si="1"/>
        <v>646084</v>
      </c>
      <c r="S73" s="23">
        <f t="shared" si="1"/>
        <v>300000</v>
      </c>
      <c r="T73" s="179">
        <f t="shared" si="1"/>
        <v>192721</v>
      </c>
      <c r="U73" s="95"/>
      <c r="V73" s="72"/>
    </row>
    <row r="74" spans="1:22" s="96" customFormat="1" ht="26.25" customHeight="1" x14ac:dyDescent="0.2">
      <c r="A74" s="94"/>
      <c r="B74" s="204" t="s">
        <v>52</v>
      </c>
      <c r="C74" s="221"/>
      <c r="D74" s="221"/>
      <c r="E74" s="221"/>
      <c r="F74" s="221"/>
      <c r="G74" s="221"/>
      <c r="H74" s="221"/>
      <c r="I74" s="222"/>
      <c r="J74" s="20">
        <v>5</v>
      </c>
      <c r="K74" s="20">
        <v>3</v>
      </c>
      <c r="L74" s="107">
        <v>1770100000</v>
      </c>
      <c r="M74" s="19"/>
      <c r="N74" s="21"/>
      <c r="O74" s="22"/>
      <c r="P74" s="22"/>
      <c r="Q74" s="23"/>
      <c r="R74" s="23">
        <f>SUM(R80+R82+R77+R76+R83)</f>
        <v>646084</v>
      </c>
      <c r="S74" s="23">
        <f>SUM(S80+S82+S76)</f>
        <v>300000</v>
      </c>
      <c r="T74" s="179">
        <f>SUM(T80+T82+T76)</f>
        <v>192721</v>
      </c>
      <c r="U74" s="95"/>
      <c r="V74" s="72"/>
    </row>
    <row r="75" spans="1:22" s="96" customFormat="1" ht="13.9" customHeight="1" x14ac:dyDescent="0.2">
      <c r="A75" s="94"/>
      <c r="B75" s="204" t="s">
        <v>64</v>
      </c>
      <c r="C75" s="205"/>
      <c r="D75" s="205"/>
      <c r="E75" s="205"/>
      <c r="F75" s="205"/>
      <c r="G75" s="205"/>
      <c r="H75" s="205"/>
      <c r="I75" s="206"/>
      <c r="J75" s="20">
        <v>5</v>
      </c>
      <c r="K75" s="20">
        <v>3</v>
      </c>
      <c r="L75" s="107" t="s">
        <v>63</v>
      </c>
      <c r="M75" s="19"/>
      <c r="N75" s="21"/>
      <c r="O75" s="22"/>
      <c r="P75" s="22"/>
      <c r="Q75" s="23"/>
      <c r="R75" s="23"/>
      <c r="S75" s="23"/>
      <c r="T75" s="179">
        <f>SUM(T76)</f>
        <v>0</v>
      </c>
      <c r="U75" s="95"/>
      <c r="V75" s="72"/>
    </row>
    <row r="76" spans="1:22" s="147" customFormat="1" ht="26.25" customHeight="1" x14ac:dyDescent="0.2">
      <c r="A76" s="138"/>
      <c r="B76" s="217" t="s">
        <v>31</v>
      </c>
      <c r="C76" s="237"/>
      <c r="D76" s="237"/>
      <c r="E76" s="237"/>
      <c r="F76" s="237"/>
      <c r="G76" s="237"/>
      <c r="H76" s="237"/>
      <c r="I76" s="238"/>
      <c r="J76" s="67">
        <v>5</v>
      </c>
      <c r="K76" s="67">
        <v>3</v>
      </c>
      <c r="L76" s="160" t="s">
        <v>63</v>
      </c>
      <c r="M76" s="68">
        <v>240</v>
      </c>
      <c r="N76" s="69"/>
      <c r="O76" s="70"/>
      <c r="P76" s="70"/>
      <c r="Q76" s="71"/>
      <c r="R76" s="71"/>
      <c r="S76" s="71"/>
      <c r="T76" s="180">
        <v>0</v>
      </c>
      <c r="U76" s="145"/>
      <c r="V76" s="146"/>
    </row>
    <row r="77" spans="1:22" s="96" customFormat="1" ht="26.25" customHeight="1" x14ac:dyDescent="0.2">
      <c r="A77" s="94"/>
      <c r="B77" s="204" t="s">
        <v>61</v>
      </c>
      <c r="C77" s="205"/>
      <c r="D77" s="205"/>
      <c r="E77" s="205"/>
      <c r="F77" s="205"/>
      <c r="G77" s="205"/>
      <c r="H77" s="205"/>
      <c r="I77" s="206"/>
      <c r="J77" s="20">
        <v>5</v>
      </c>
      <c r="K77" s="20">
        <v>3</v>
      </c>
      <c r="L77" s="107">
        <v>1770190080</v>
      </c>
      <c r="M77" s="19"/>
      <c r="N77" s="21"/>
      <c r="O77" s="22"/>
      <c r="P77" s="22"/>
      <c r="Q77" s="23"/>
      <c r="R77" s="23">
        <f>SUM(R78)</f>
        <v>50000</v>
      </c>
      <c r="S77" s="23"/>
      <c r="T77" s="179"/>
      <c r="U77" s="95"/>
      <c r="V77" s="72"/>
    </row>
    <row r="78" spans="1:22" s="96" customFormat="1" ht="20.45" customHeight="1" x14ac:dyDescent="0.2">
      <c r="A78" s="94"/>
      <c r="B78" s="236" t="s">
        <v>31</v>
      </c>
      <c r="C78" s="215"/>
      <c r="D78" s="215"/>
      <c r="E78" s="215"/>
      <c r="F78" s="215"/>
      <c r="G78" s="215"/>
      <c r="H78" s="215"/>
      <c r="I78" s="216"/>
      <c r="J78" s="20">
        <v>5</v>
      </c>
      <c r="K78" s="20">
        <v>3</v>
      </c>
      <c r="L78" s="107">
        <v>1770190080</v>
      </c>
      <c r="M78" s="19">
        <v>244</v>
      </c>
      <c r="N78" s="21"/>
      <c r="O78" s="22"/>
      <c r="P78" s="22"/>
      <c r="Q78" s="23"/>
      <c r="R78" s="23">
        <v>50000</v>
      </c>
      <c r="S78" s="23"/>
      <c r="T78" s="179"/>
      <c r="U78" s="95"/>
      <c r="V78" s="72"/>
    </row>
    <row r="79" spans="1:22" s="96" customFormat="1" ht="12" customHeight="1" x14ac:dyDescent="0.2">
      <c r="A79" s="94"/>
      <c r="B79" s="204" t="s">
        <v>53</v>
      </c>
      <c r="C79" s="205"/>
      <c r="D79" s="205"/>
      <c r="E79" s="205"/>
      <c r="F79" s="205"/>
      <c r="G79" s="205"/>
      <c r="H79" s="205"/>
      <c r="I79" s="206"/>
      <c r="J79" s="20">
        <v>5</v>
      </c>
      <c r="K79" s="20">
        <v>3</v>
      </c>
      <c r="L79" s="107">
        <v>1770190140</v>
      </c>
      <c r="M79" s="19"/>
      <c r="N79" s="21"/>
      <c r="O79" s="22"/>
      <c r="P79" s="22"/>
      <c r="Q79" s="23"/>
      <c r="R79" s="23">
        <f>SUM(R80)</f>
        <v>100000</v>
      </c>
      <c r="S79" s="23">
        <f>SUM(S80)</f>
        <v>50000</v>
      </c>
      <c r="T79" s="179">
        <f>SUM(T80)</f>
        <v>0</v>
      </c>
      <c r="U79" s="95"/>
      <c r="V79" s="72"/>
    </row>
    <row r="80" spans="1:22" s="96" customFormat="1" ht="26.25" customHeight="1" x14ac:dyDescent="0.2">
      <c r="A80" s="94"/>
      <c r="B80" s="236" t="s">
        <v>31</v>
      </c>
      <c r="C80" s="205"/>
      <c r="D80" s="205"/>
      <c r="E80" s="205"/>
      <c r="F80" s="205"/>
      <c r="G80" s="205"/>
      <c r="H80" s="205"/>
      <c r="I80" s="206"/>
      <c r="J80" s="67">
        <v>5</v>
      </c>
      <c r="K80" s="67">
        <v>3</v>
      </c>
      <c r="L80" s="160">
        <v>1770190140</v>
      </c>
      <c r="M80" s="68">
        <v>240</v>
      </c>
      <c r="N80" s="69"/>
      <c r="O80" s="70"/>
      <c r="P80" s="70"/>
      <c r="Q80" s="71"/>
      <c r="R80" s="71">
        <v>100000</v>
      </c>
      <c r="S80" s="71">
        <v>50000</v>
      </c>
      <c r="T80" s="180">
        <v>0</v>
      </c>
      <c r="U80" s="95"/>
      <c r="V80" s="72"/>
    </row>
    <row r="81" spans="1:22" ht="22.5" customHeight="1" x14ac:dyDescent="0.2">
      <c r="A81" s="80"/>
      <c r="B81" s="243" t="s">
        <v>17</v>
      </c>
      <c r="C81" s="205"/>
      <c r="D81" s="205"/>
      <c r="E81" s="205"/>
      <c r="F81" s="205"/>
      <c r="G81" s="205"/>
      <c r="H81" s="205"/>
      <c r="I81" s="206"/>
      <c r="J81" s="20">
        <v>5</v>
      </c>
      <c r="K81" s="20">
        <v>3</v>
      </c>
      <c r="L81" s="105">
        <v>1770190150</v>
      </c>
      <c r="M81" s="19"/>
      <c r="N81" s="21"/>
      <c r="O81" s="22"/>
      <c r="P81" s="22"/>
      <c r="Q81" s="23"/>
      <c r="R81" s="124">
        <f>SUM(R82)</f>
        <v>486084</v>
      </c>
      <c r="S81" s="124">
        <f>SUM(S82)</f>
        <v>250000</v>
      </c>
      <c r="T81" s="179">
        <f>SUM(T82)</f>
        <v>192721</v>
      </c>
      <c r="U81" s="24"/>
      <c r="V81" s="10"/>
    </row>
    <row r="82" spans="1:22" s="73" customFormat="1" ht="21.75" customHeight="1" x14ac:dyDescent="0.2">
      <c r="A82" s="81"/>
      <c r="B82" s="236" t="s">
        <v>31</v>
      </c>
      <c r="C82" s="215"/>
      <c r="D82" s="215"/>
      <c r="E82" s="215"/>
      <c r="F82" s="215"/>
      <c r="G82" s="215"/>
      <c r="H82" s="215"/>
      <c r="I82" s="216"/>
      <c r="J82" s="67">
        <v>5</v>
      </c>
      <c r="K82" s="67">
        <v>3</v>
      </c>
      <c r="L82" s="108">
        <v>1770190150</v>
      </c>
      <c r="M82" s="68">
        <v>240</v>
      </c>
      <c r="N82" s="69"/>
      <c r="O82" s="70"/>
      <c r="P82" s="70"/>
      <c r="Q82" s="71"/>
      <c r="R82" s="71">
        <v>486084</v>
      </c>
      <c r="S82" s="71">
        <v>250000</v>
      </c>
      <c r="T82" s="180">
        <v>192721</v>
      </c>
      <c r="U82" s="24"/>
      <c r="V82" s="10"/>
    </row>
    <row r="83" spans="1:22" s="73" customFormat="1" ht="24" customHeight="1" x14ac:dyDescent="0.2">
      <c r="A83" s="81"/>
      <c r="B83" s="274" t="s">
        <v>69</v>
      </c>
      <c r="C83" s="275"/>
      <c r="D83" s="275"/>
      <c r="E83" s="275"/>
      <c r="F83" s="275"/>
      <c r="G83" s="275"/>
      <c r="H83" s="275"/>
      <c r="I83" s="276"/>
      <c r="J83" s="67">
        <v>5</v>
      </c>
      <c r="K83" s="67">
        <v>3</v>
      </c>
      <c r="L83" s="108">
        <v>7740090500</v>
      </c>
      <c r="M83" s="68"/>
      <c r="N83" s="69"/>
      <c r="O83" s="70"/>
      <c r="P83" s="70"/>
      <c r="Q83" s="71"/>
      <c r="R83" s="71">
        <f>SUM(R84)</f>
        <v>10000</v>
      </c>
      <c r="S83" s="71"/>
      <c r="T83" s="180"/>
      <c r="U83" s="24"/>
      <c r="V83" s="10"/>
    </row>
    <row r="84" spans="1:22" s="73" customFormat="1" ht="21.75" customHeight="1" x14ac:dyDescent="0.2">
      <c r="A84" s="81"/>
      <c r="B84" s="236" t="s">
        <v>31</v>
      </c>
      <c r="C84" s="215"/>
      <c r="D84" s="215"/>
      <c r="E84" s="215"/>
      <c r="F84" s="215"/>
      <c r="G84" s="215"/>
      <c r="H84" s="215"/>
      <c r="I84" s="216"/>
      <c r="J84" s="67">
        <v>5</v>
      </c>
      <c r="K84" s="67">
        <v>3</v>
      </c>
      <c r="L84" s="108">
        <v>7740090500</v>
      </c>
      <c r="M84" s="68">
        <v>240</v>
      </c>
      <c r="N84" s="69"/>
      <c r="O84" s="70"/>
      <c r="P84" s="70"/>
      <c r="Q84" s="71"/>
      <c r="R84" s="71">
        <v>10000</v>
      </c>
      <c r="S84" s="71"/>
      <c r="T84" s="180"/>
      <c r="U84" s="24"/>
      <c r="V84" s="10"/>
    </row>
    <row r="85" spans="1:22" ht="12.75" customHeight="1" x14ac:dyDescent="0.2">
      <c r="A85" s="80"/>
      <c r="B85" s="229" t="s">
        <v>13</v>
      </c>
      <c r="C85" s="205"/>
      <c r="D85" s="205"/>
      <c r="E85" s="205"/>
      <c r="F85" s="205"/>
      <c r="G85" s="205"/>
      <c r="H85" s="205"/>
      <c r="I85" s="206"/>
      <c r="J85" s="39">
        <v>8</v>
      </c>
      <c r="K85" s="39">
        <v>0</v>
      </c>
      <c r="L85" s="106"/>
      <c r="M85" s="40"/>
      <c r="N85" s="41"/>
      <c r="O85" s="42"/>
      <c r="P85" s="42"/>
      <c r="Q85" s="43"/>
      <c r="R85" s="43">
        <f>SUM(R87)</f>
        <v>395800</v>
      </c>
      <c r="S85" s="43">
        <f>SUM(S89)</f>
        <v>395800</v>
      </c>
      <c r="T85" s="181">
        <f>SUM(T89)</f>
        <v>395800</v>
      </c>
      <c r="U85" s="24"/>
      <c r="V85" s="10"/>
    </row>
    <row r="86" spans="1:22" ht="12.75" customHeight="1" x14ac:dyDescent="0.2">
      <c r="A86" s="80"/>
      <c r="B86" s="204" t="s">
        <v>50</v>
      </c>
      <c r="C86" s="215"/>
      <c r="D86" s="215"/>
      <c r="E86" s="215"/>
      <c r="F86" s="215"/>
      <c r="G86" s="215"/>
      <c r="H86" s="215"/>
      <c r="I86" s="216"/>
      <c r="J86" s="20">
        <v>8</v>
      </c>
      <c r="K86" s="20">
        <v>1</v>
      </c>
      <c r="L86" s="107">
        <v>1750000000</v>
      </c>
      <c r="M86" s="19"/>
      <c r="N86" s="21"/>
      <c r="O86" s="22"/>
      <c r="P86" s="22"/>
      <c r="Q86" s="23"/>
      <c r="R86" s="124">
        <f>SUM(R87)</f>
        <v>395800</v>
      </c>
      <c r="S86" s="124">
        <f>SUM(S89)</f>
        <v>395800</v>
      </c>
      <c r="T86" s="179">
        <f>SUM(T89)</f>
        <v>395800</v>
      </c>
      <c r="U86" s="24"/>
      <c r="V86" s="10"/>
    </row>
    <row r="87" spans="1:22" ht="23.25" customHeight="1" x14ac:dyDescent="0.2">
      <c r="A87" s="80"/>
      <c r="B87" s="204" t="s">
        <v>49</v>
      </c>
      <c r="C87" s="215"/>
      <c r="D87" s="215"/>
      <c r="E87" s="215"/>
      <c r="F87" s="215"/>
      <c r="G87" s="215"/>
      <c r="H87" s="215"/>
      <c r="I87" s="216"/>
      <c r="J87" s="20">
        <v>8</v>
      </c>
      <c r="K87" s="20">
        <v>1</v>
      </c>
      <c r="L87" s="107">
        <v>1750100000</v>
      </c>
      <c r="M87" s="19"/>
      <c r="N87" s="21"/>
      <c r="O87" s="22"/>
      <c r="P87" s="22"/>
      <c r="Q87" s="23"/>
      <c r="R87" s="124">
        <f>SUM(R89+R91)</f>
        <v>395800</v>
      </c>
      <c r="S87" s="124">
        <f>SUM(S88+S90)</f>
        <v>395800</v>
      </c>
      <c r="T87" s="179">
        <f>SUM(T88+T90)</f>
        <v>395800</v>
      </c>
      <c r="U87" s="24"/>
      <c r="V87" s="10"/>
    </row>
    <row r="88" spans="1:22" ht="43.5" customHeight="1" x14ac:dyDescent="0.2">
      <c r="A88" s="80"/>
      <c r="B88" s="204" t="s">
        <v>25</v>
      </c>
      <c r="C88" s="205"/>
      <c r="D88" s="205"/>
      <c r="E88" s="205"/>
      <c r="F88" s="205"/>
      <c r="G88" s="205"/>
      <c r="H88" s="205"/>
      <c r="I88" s="206"/>
      <c r="J88" s="20">
        <v>8</v>
      </c>
      <c r="K88" s="20">
        <v>1</v>
      </c>
      <c r="L88" s="105">
        <v>1750190160</v>
      </c>
      <c r="M88" s="19"/>
      <c r="N88" s="21"/>
      <c r="O88" s="22"/>
      <c r="P88" s="22"/>
      <c r="Q88" s="23"/>
      <c r="R88" s="124">
        <f>SUM(R89)</f>
        <v>395800</v>
      </c>
      <c r="S88" s="124">
        <f>SUM(S89)</f>
        <v>395800</v>
      </c>
      <c r="T88" s="179">
        <f>SUM(T89)</f>
        <v>395800</v>
      </c>
      <c r="U88" s="24"/>
      <c r="V88" s="10"/>
    </row>
    <row r="89" spans="1:22" ht="12.75" customHeight="1" x14ac:dyDescent="0.2">
      <c r="A89" s="80"/>
      <c r="B89" s="217" t="s">
        <v>18</v>
      </c>
      <c r="C89" s="205"/>
      <c r="D89" s="205"/>
      <c r="E89" s="205"/>
      <c r="F89" s="205"/>
      <c r="G89" s="205"/>
      <c r="H89" s="205"/>
      <c r="I89" s="206"/>
      <c r="J89" s="67">
        <v>8</v>
      </c>
      <c r="K89" s="67">
        <v>1</v>
      </c>
      <c r="L89" s="108">
        <v>1750190160</v>
      </c>
      <c r="M89" s="68">
        <v>540</v>
      </c>
      <c r="N89" s="69"/>
      <c r="O89" s="70"/>
      <c r="P89" s="70"/>
      <c r="Q89" s="71"/>
      <c r="R89" s="66">
        <v>395800</v>
      </c>
      <c r="S89" s="66">
        <v>395800</v>
      </c>
      <c r="T89" s="180">
        <v>395800</v>
      </c>
      <c r="U89" s="24"/>
      <c r="V89" s="10"/>
    </row>
    <row r="90" spans="1:22" s="73" customFormat="1" ht="22.5" customHeight="1" x14ac:dyDescent="0.2">
      <c r="A90" s="81"/>
      <c r="B90" s="204" t="s">
        <v>57</v>
      </c>
      <c r="C90" s="215"/>
      <c r="D90" s="215"/>
      <c r="E90" s="215"/>
      <c r="F90" s="215"/>
      <c r="G90" s="215"/>
      <c r="H90" s="215"/>
      <c r="I90" s="216"/>
      <c r="J90" s="20">
        <v>8</v>
      </c>
      <c r="K90" s="20">
        <v>1</v>
      </c>
      <c r="L90" s="105" t="s">
        <v>58</v>
      </c>
      <c r="M90" s="19"/>
      <c r="N90" s="21"/>
      <c r="O90" s="22"/>
      <c r="P90" s="22"/>
      <c r="Q90" s="23"/>
      <c r="R90" s="23">
        <f>SUM(R91)</f>
        <v>0</v>
      </c>
      <c r="S90" s="23"/>
      <c r="T90" s="179"/>
      <c r="U90" s="24"/>
      <c r="V90" s="10"/>
    </row>
    <row r="91" spans="1:22" ht="12.75" customHeight="1" x14ac:dyDescent="0.2">
      <c r="A91" s="80"/>
      <c r="B91" s="217" t="s">
        <v>18</v>
      </c>
      <c r="C91" s="205"/>
      <c r="D91" s="205"/>
      <c r="E91" s="205"/>
      <c r="F91" s="205"/>
      <c r="G91" s="205"/>
      <c r="H91" s="205"/>
      <c r="I91" s="206"/>
      <c r="J91" s="67">
        <v>8</v>
      </c>
      <c r="K91" s="67">
        <v>1</v>
      </c>
      <c r="L91" s="108" t="s">
        <v>58</v>
      </c>
      <c r="M91" s="68">
        <v>540</v>
      </c>
      <c r="N91" s="69"/>
      <c r="O91" s="70"/>
      <c r="P91" s="70"/>
      <c r="Q91" s="71"/>
      <c r="R91" s="66">
        <v>0</v>
      </c>
      <c r="S91" s="66"/>
      <c r="T91" s="180"/>
      <c r="U91" s="24"/>
      <c r="V91" s="10"/>
    </row>
    <row r="92" spans="1:22" s="96" customFormat="1" ht="12.75" customHeight="1" x14ac:dyDescent="0.2">
      <c r="A92" s="94"/>
      <c r="B92" s="229" t="s">
        <v>39</v>
      </c>
      <c r="C92" s="208"/>
      <c r="D92" s="208"/>
      <c r="E92" s="208"/>
      <c r="F92" s="208"/>
      <c r="G92" s="208"/>
      <c r="H92" s="208"/>
      <c r="I92" s="209"/>
      <c r="J92" s="39">
        <v>99</v>
      </c>
      <c r="K92" s="39"/>
      <c r="L92" s="127"/>
      <c r="M92" s="40"/>
      <c r="N92" s="41"/>
      <c r="O92" s="42"/>
      <c r="P92" s="42"/>
      <c r="Q92" s="43"/>
      <c r="R92" s="43"/>
      <c r="S92" s="43">
        <f>SUM(S94)</f>
        <v>106000</v>
      </c>
      <c r="T92" s="181">
        <f>SUM(T94)</f>
        <v>231200</v>
      </c>
      <c r="U92" s="95"/>
      <c r="V92" s="72"/>
    </row>
    <row r="93" spans="1:22" s="126" customFormat="1" ht="12.75" customHeight="1" x14ac:dyDescent="0.2">
      <c r="A93" s="118"/>
      <c r="B93" s="220" t="s">
        <v>39</v>
      </c>
      <c r="C93" s="215"/>
      <c r="D93" s="215"/>
      <c r="E93" s="215"/>
      <c r="F93" s="215"/>
      <c r="G93" s="215"/>
      <c r="H93" s="215"/>
      <c r="I93" s="216"/>
      <c r="J93" s="119">
        <v>99</v>
      </c>
      <c r="K93" s="119">
        <v>99</v>
      </c>
      <c r="L93" s="120"/>
      <c r="M93" s="121"/>
      <c r="N93" s="122"/>
      <c r="O93" s="123"/>
      <c r="P93" s="123"/>
      <c r="Q93" s="124"/>
      <c r="R93" s="124"/>
      <c r="S93" s="124">
        <f>SUM(S94)</f>
        <v>106000</v>
      </c>
      <c r="T93" s="182">
        <f>SUM(T94)</f>
        <v>231200</v>
      </c>
      <c r="U93" s="125"/>
      <c r="V93" s="10"/>
    </row>
    <row r="94" spans="1:22" ht="12.75" customHeight="1" x14ac:dyDescent="0.2">
      <c r="A94" s="80"/>
      <c r="B94" s="217" t="s">
        <v>39</v>
      </c>
      <c r="C94" s="205"/>
      <c r="D94" s="205"/>
      <c r="E94" s="205"/>
      <c r="F94" s="205"/>
      <c r="G94" s="205"/>
      <c r="H94" s="205"/>
      <c r="I94" s="206"/>
      <c r="J94" s="67">
        <v>99</v>
      </c>
      <c r="K94" s="67">
        <v>99</v>
      </c>
      <c r="L94" s="108">
        <v>9900000000</v>
      </c>
      <c r="M94" s="68">
        <v>990</v>
      </c>
      <c r="N94" s="69"/>
      <c r="O94" s="70"/>
      <c r="P94" s="70"/>
      <c r="Q94" s="71"/>
      <c r="R94" s="66"/>
      <c r="S94" s="66">
        <v>106000</v>
      </c>
      <c r="T94" s="180">
        <v>231200</v>
      </c>
      <c r="U94" s="24"/>
      <c r="V94" s="10"/>
    </row>
    <row r="95" spans="1:22" ht="13.5" customHeight="1" thickBot="1" x14ac:dyDescent="0.25">
      <c r="A95" s="80"/>
      <c r="B95" s="84"/>
      <c r="C95" s="277" t="s">
        <v>7</v>
      </c>
      <c r="D95" s="278"/>
      <c r="E95" s="278"/>
      <c r="F95" s="278"/>
      <c r="G95" s="278"/>
      <c r="H95" s="278"/>
      <c r="I95" s="279"/>
      <c r="J95" s="85"/>
      <c r="K95" s="85"/>
      <c r="L95" s="109"/>
      <c r="M95" s="86"/>
      <c r="N95" s="87"/>
      <c r="O95" s="88"/>
      <c r="P95" s="88"/>
      <c r="Q95" s="89"/>
      <c r="R95" s="89">
        <f>SUM(R12+R31+R39+R50+R65+R85)</f>
        <v>4570339</v>
      </c>
      <c r="S95" s="89">
        <f>SUM(S12+S31+S39+S50+S65+S85+S92)</f>
        <v>4228635</v>
      </c>
      <c r="T95" s="161">
        <f>SUM(T12+T39+T65+T85+T50+T31+T92)</f>
        <v>4623594</v>
      </c>
      <c r="U95" s="24"/>
      <c r="V95" s="10"/>
    </row>
    <row r="96" spans="1:22" ht="22.5" customHeight="1" x14ac:dyDescent="0.2">
      <c r="A96" s="1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10"/>
      <c r="M96" s="16"/>
      <c r="N96" s="17">
        <v>262975</v>
      </c>
      <c r="O96" s="17">
        <v>288985</v>
      </c>
      <c r="P96" s="17">
        <v>290385</v>
      </c>
      <c r="Q96" s="17">
        <v>237755</v>
      </c>
      <c r="R96" s="17"/>
      <c r="S96" s="17"/>
      <c r="T96" s="115"/>
      <c r="U96" s="16" t="s">
        <v>1</v>
      </c>
      <c r="V96" s="1"/>
    </row>
    <row r="97" spans="1:22" ht="22.5" customHeight="1" x14ac:dyDescent="0.2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25"/>
      <c r="M97" s="3"/>
      <c r="N97" s="18">
        <v>262975</v>
      </c>
      <c r="O97" s="18">
        <v>288985</v>
      </c>
      <c r="P97" s="18">
        <v>290385</v>
      </c>
      <c r="Q97" s="18">
        <v>237755</v>
      </c>
      <c r="R97" s="18"/>
      <c r="S97" s="18"/>
      <c r="T97" s="114"/>
      <c r="U97" s="3" t="s">
        <v>1</v>
      </c>
      <c r="V97" s="1"/>
    </row>
    <row r="98" spans="1:22" ht="22.5" customHeight="1" x14ac:dyDescent="0.2"/>
    <row r="99" spans="1:22" ht="22.5" customHeight="1" x14ac:dyDescent="0.2"/>
    <row r="100" spans="1:22" ht="22.5" customHeight="1" x14ac:dyDescent="0.2"/>
  </sheetData>
  <mergeCells count="93">
    <mergeCell ref="A1:V1"/>
    <mergeCell ref="B52:I52"/>
    <mergeCell ref="B14:I14"/>
    <mergeCell ref="B15:I15"/>
    <mergeCell ref="B16:I16"/>
    <mergeCell ref="B39:I39"/>
    <mergeCell ref="B41:I41"/>
    <mergeCell ref="A2:U2"/>
    <mergeCell ref="B23:I23"/>
    <mergeCell ref="B19:I19"/>
    <mergeCell ref="A4:U4"/>
    <mergeCell ref="A5:U5"/>
    <mergeCell ref="B17:I17"/>
    <mergeCell ref="B20:I20"/>
    <mergeCell ref="B37:I37"/>
    <mergeCell ref="B34:I34"/>
    <mergeCell ref="C95:I95"/>
    <mergeCell ref="B65:I65"/>
    <mergeCell ref="B40:I40"/>
    <mergeCell ref="B69:I69"/>
    <mergeCell ref="B67:I67"/>
    <mergeCell ref="B44:I44"/>
    <mergeCell ref="B92:I92"/>
    <mergeCell ref="B93:I93"/>
    <mergeCell ref="B59:I59"/>
    <mergeCell ref="B60:I60"/>
    <mergeCell ref="B61:I61"/>
    <mergeCell ref="B94:I94"/>
    <mergeCell ref="B89:I89"/>
    <mergeCell ref="B88:I88"/>
    <mergeCell ref="B51:I51"/>
    <mergeCell ref="B87:I87"/>
    <mergeCell ref="B86:I86"/>
    <mergeCell ref="B26:I26"/>
    <mergeCell ref="B21:I21"/>
    <mergeCell ref="B36:I36"/>
    <mergeCell ref="B68:I68"/>
    <mergeCell ref="B71:I71"/>
    <mergeCell ref="B45:I45"/>
    <mergeCell ref="B43:I43"/>
    <mergeCell ref="B27:I27"/>
    <mergeCell ref="B28:I28"/>
    <mergeCell ref="B84:I84"/>
    <mergeCell ref="B83:I83"/>
    <mergeCell ref="B78:I78"/>
    <mergeCell ref="B77:I77"/>
    <mergeCell ref="B31:I31"/>
    <mergeCell ref="A3:V3"/>
    <mergeCell ref="A6:U6"/>
    <mergeCell ref="A7:U7"/>
    <mergeCell ref="I8:T8"/>
    <mergeCell ref="B11:I11"/>
    <mergeCell ref="B12:I12"/>
    <mergeCell ref="B13:I13"/>
    <mergeCell ref="B22:I22"/>
    <mergeCell ref="B30:I30"/>
    <mergeCell ref="B29:I29"/>
    <mergeCell ref="B24:I24"/>
    <mergeCell ref="B91:I91"/>
    <mergeCell ref="B18:I18"/>
    <mergeCell ref="B38:I38"/>
    <mergeCell ref="B33:I33"/>
    <mergeCell ref="B49:I49"/>
    <mergeCell ref="B82:I82"/>
    <mergeCell ref="B73:I73"/>
    <mergeCell ref="B76:I76"/>
    <mergeCell ref="B25:I25"/>
    <mergeCell ref="B79:I79"/>
    <mergeCell ref="B90:I90"/>
    <mergeCell ref="B85:I85"/>
    <mergeCell ref="B56:I56"/>
    <mergeCell ref="B80:I80"/>
    <mergeCell ref="B57:I57"/>
    <mergeCell ref="B81:I81"/>
    <mergeCell ref="B46:I46"/>
    <mergeCell ref="B32:I32"/>
    <mergeCell ref="B35:I35"/>
    <mergeCell ref="B62:I62"/>
    <mergeCell ref="B47:I47"/>
    <mergeCell ref="B50:I50"/>
    <mergeCell ref="B42:I42"/>
    <mergeCell ref="B48:I48"/>
    <mergeCell ref="B74:I74"/>
    <mergeCell ref="B58:I58"/>
    <mergeCell ref="B70:I70"/>
    <mergeCell ref="B55:I55"/>
    <mergeCell ref="B53:I53"/>
    <mergeCell ref="B75:I75"/>
    <mergeCell ref="B72:I72"/>
    <mergeCell ref="B66:I66"/>
    <mergeCell ref="B54:I54"/>
    <mergeCell ref="B63:I63"/>
    <mergeCell ref="B64:I64"/>
  </mergeCells>
  <phoneticPr fontId="4" type="noConversion"/>
  <pageMargins left="0.39370078740157483" right="0.39370078740157483" top="0.98425196850393704" bottom="0.98425196850393704" header="0.51181102362204722" footer="0.51181102362204722"/>
  <pageSetup paperSize="9" fitToHeight="0" orientation="landscape" r:id="rId1"/>
  <headerFooter alignWithMargins="0">
    <oddHeader>Страница &amp;P из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Бюджет_1</vt:lpstr>
      <vt:lpstr>Бюджет_1!Заголовки_для_печати</vt:lpstr>
      <vt:lpstr>Бюджет_1!Область_печати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Нектова</dc:creator>
  <cp:lastModifiedBy>User Windows</cp:lastModifiedBy>
  <cp:lastPrinted>2021-12-15T09:15:48Z</cp:lastPrinted>
  <dcterms:created xsi:type="dcterms:W3CDTF">2007-12-20T05:13:53Z</dcterms:created>
  <dcterms:modified xsi:type="dcterms:W3CDTF">2022-09-20T09:38:25Z</dcterms:modified>
</cp:coreProperties>
</file>